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2"/>
  </bookViews>
  <sheets>
    <sheet name="Титул" sheetId="1" r:id="rId1"/>
    <sheet name=" 1 курс" sheetId="2" r:id="rId2"/>
    <sheet name=" 2 курс  " sheetId="3" r:id="rId3"/>
    <sheet name="3 курс" sheetId="4" r:id="rId4"/>
  </sheets>
  <definedNames>
    <definedName name="_xlnm.Print_Area" localSheetId="1">' 1 курс'!$A$1:$BE$122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<sst xmlns="http://schemas.openxmlformats.org/spreadsheetml/2006/main" count="2606" uniqueCount="296">
  <si>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</si>
  <si>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</si>
  <si>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</si>
  <si>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</si>
  <si>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</si>
  <si>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</si>
  <si>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</si>
  <si>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</si>
  <si>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</si>
  <si>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</si>
  <si>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</si>
  <si>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</si>
  <si>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</si>
  <si>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</si>
  <si>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</si>
  <si>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</si>
  <si>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</si>
  <si>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</si>
  <si>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</si>
  <si>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</si>
  <si>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</si>
  <si>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</si>
  <si>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</si>
  <si>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</si>
  <si>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Э</t>
  </si>
  <si>
    <t>сам. р. с.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</si>
  <si>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</si>
  <si>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</si>
  <si>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</si>
  <si>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</si>
  <si>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</si>
  <si>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</si>
  <si>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</si>
  <si>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</si>
  <si>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</si>
  <si>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</si>
  <si>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 xml:space="preserve">Физическая культура </t>
  </si>
  <si>
    <t>ОДБ.14</t>
  </si>
  <si>
    <t>ОБЖ</t>
  </si>
  <si>
    <t>Профильный цикл</t>
  </si>
  <si>
    <t>Математика</t>
  </si>
  <si>
    <t>Информатика и ИКТ</t>
  </si>
  <si>
    <t>ОДП.04</t>
  </si>
  <si>
    <t>Право</t>
  </si>
  <si>
    <t>ОП. 00</t>
  </si>
  <si>
    <t xml:space="preserve">Общепрофессиональный  цикл </t>
  </si>
  <si>
    <t>(для НПО)</t>
  </si>
  <si>
    <t>ОП. 01</t>
  </si>
  <si>
    <t>Основы микробиологии, санитарии и гигиены в пищевом производстве</t>
  </si>
  <si>
    <t>ОП. 02</t>
  </si>
  <si>
    <t>Физиология питания с основами товароведения продовольственных товаров</t>
  </si>
  <si>
    <t>ОП. 03</t>
  </si>
  <si>
    <t>Техническое оснащение и организация рабочего места</t>
  </si>
  <si>
    <t>ОП. 04</t>
  </si>
  <si>
    <t>Экономические и правовые основы производственной  деятельности</t>
  </si>
  <si>
    <t>ОП. 05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</si>
  <si>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</si>
  <si>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</si>
  <si>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</si>
  <si>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</si>
  <si>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</si>
  <si>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</si>
  <si>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Приготовление блюд из овощей и грибов</t>
  </si>
  <si>
    <t>МДК.01.01</t>
  </si>
  <si>
    <t>Технология обработки сырья и приготовления блюд из овощей и грибов</t>
  </si>
  <si>
    <t>УП. 01</t>
  </si>
  <si>
    <t>Учебная практика</t>
  </si>
  <si>
    <t>ПП. 01</t>
  </si>
  <si>
    <t>Производственная практика</t>
  </si>
  <si>
    <t>ПМ. 02</t>
  </si>
  <si>
    <t>Приготовление блюд и гарниров из круп, бобовых и макаронных изделий, яиц, творога, теста</t>
  </si>
  <si>
    <t>МДК.02.01</t>
  </si>
  <si>
    <t>Технология подготовки сырья и приготовления блюд и гарниров из круп, бобовых, макаронных изделий, яиц, творога, теста</t>
  </si>
  <si>
    <t>УП. 02</t>
  </si>
  <si>
    <t>ПП. 02</t>
  </si>
  <si>
    <t>ПМ. 03</t>
  </si>
  <si>
    <t>Приготовление супов и соусов</t>
  </si>
  <si>
    <t>МДК.03.01</t>
  </si>
  <si>
    <t>Технология приготовления супов и соусов</t>
  </si>
  <si>
    <t>УП. 03</t>
  </si>
  <si>
    <t>ПП.03</t>
  </si>
  <si>
    <t>ПМ. 04</t>
  </si>
  <si>
    <t>Приготовление блюд из рыбы</t>
  </si>
  <si>
    <t>МДК.04.01</t>
  </si>
  <si>
    <t>Технология обработки сырья и приготовления блюд из рыбы</t>
  </si>
  <si>
    <t>УП. 04</t>
  </si>
  <si>
    <t>ПП.04</t>
  </si>
  <si>
    <t>ПМ. 05</t>
  </si>
  <si>
    <t>Приготовление блюд из мяса и домашней птицы</t>
  </si>
  <si>
    <t>МДК.05.01</t>
  </si>
  <si>
    <t>Технология обработки сырья и приготовления блюд из мяса и домашней птицы</t>
  </si>
  <si>
    <t>УП. 05</t>
  </si>
  <si>
    <t>ПП.05</t>
  </si>
  <si>
    <t>ПМ. 06</t>
  </si>
  <si>
    <t>Приготовление и оформление холодных блюд и закусок</t>
  </si>
  <si>
    <t>МДК.06.01</t>
  </si>
  <si>
    <t>Технология приготовления и оформления холодных блюд и закусок</t>
  </si>
  <si>
    <t>УП. 06</t>
  </si>
  <si>
    <t>ПП.06</t>
  </si>
  <si>
    <t>ПМ. 07</t>
  </si>
  <si>
    <t>Приготовление сладких блюд и напитков</t>
  </si>
  <si>
    <t>МДК.07.01</t>
  </si>
  <si>
    <t>Технология приготовления сладких блюд и напитков</t>
  </si>
  <si>
    <t>УП. 07</t>
  </si>
  <si>
    <t>ПП.07</t>
  </si>
  <si>
    <t>ПМ. 08</t>
  </si>
  <si>
    <t>Приготовление хлебобулочных, мучных и кондитерских изделий</t>
  </si>
  <si>
    <t>МДК.08.01</t>
  </si>
  <si>
    <t>Технология приготовления хлебобулочных, мучных и кондитерских изделий</t>
  </si>
  <si>
    <t>УП. 08</t>
  </si>
  <si>
    <t>ПП.08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</si>
  <si>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</si>
  <si>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</si>
  <si>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</si>
  <si>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</si>
  <si>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</si>
  <si>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</si>
  <si>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</si>
  <si>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</si>
  <si>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 xml:space="preserve">Преддипломная практика </t>
  </si>
  <si>
    <t>ПДП.00</t>
  </si>
  <si>
    <t>Организация транспортировки, приема, хранения и отпуска нефтепродуктов</t>
  </si>
  <si>
    <t>МДК.03.02</t>
  </si>
  <si>
    <t>Оборудование и эксплуатация заправочных станций</t>
  </si>
  <si>
    <t>Заправка транспортных средств горючими и смазочными материалами</t>
  </si>
  <si>
    <t>ПП. 0n</t>
  </si>
  <si>
    <t>МДК.0n.01</t>
  </si>
  <si>
    <t>ПМ. 0n</t>
  </si>
  <si>
    <t>Общепрофессиональные дисциплины</t>
  </si>
  <si>
    <t>ЕН.0n</t>
  </si>
  <si>
    <t>…..</t>
  </si>
  <si>
    <t>ЕН.01</t>
  </si>
  <si>
    <t>Математический и общий естественно-научный цикл</t>
  </si>
  <si>
    <t>ЕН00</t>
  </si>
  <si>
    <t>ОГСЭ.0n</t>
  </si>
  <si>
    <t>……</t>
  </si>
  <si>
    <t>ОГСЭ.06</t>
  </si>
  <si>
    <t>ОГСЭ.05</t>
  </si>
  <si>
    <t>ОГСЭ.04</t>
  </si>
  <si>
    <t>ОГСЭ.03</t>
  </si>
  <si>
    <t>ОГСЭ.02</t>
  </si>
  <si>
    <t>ОГСЭ.01</t>
  </si>
  <si>
    <t>Общегуманитарный и социально-экономический цикл</t>
  </si>
  <si>
    <t>ОГСЭ.00</t>
  </si>
  <si>
    <t>3 курс</t>
  </si>
  <si>
    <t>ЕН.02</t>
  </si>
  <si>
    <t>Русский язык и культура речи</t>
  </si>
  <si>
    <t xml:space="preserve">История </t>
  </si>
  <si>
    <t>2 курс</t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</si>
  <si>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</si>
  <si>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</si>
  <si>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>"_____"_________________20___г.</t>
  </si>
  <si>
    <t>Директор колледжа</t>
  </si>
  <si>
    <t>Утверждаю</t>
  </si>
  <si>
    <t xml:space="preserve">МДК 04.01 </t>
  </si>
  <si>
    <t>ОП. 10</t>
  </si>
  <si>
    <t>ОП. 06</t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</si>
  <si>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_2 года и 10 мес..</t>
    </r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</si>
  <si>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 xml:space="preserve">социально-экономический </t>
    </r>
  </si>
  <si>
    <t>География</t>
  </si>
  <si>
    <t>ОДБ.10</t>
  </si>
  <si>
    <t xml:space="preserve">Естествознание </t>
  </si>
  <si>
    <t>ОДБ.11</t>
  </si>
  <si>
    <t>ОДБ.13</t>
  </si>
  <si>
    <t xml:space="preserve">Экономика </t>
  </si>
  <si>
    <t>ОДП.15</t>
  </si>
  <si>
    <t>ОДП.16</t>
  </si>
  <si>
    <t>ОДП.20</t>
  </si>
  <si>
    <t>ОДП.21</t>
  </si>
  <si>
    <t xml:space="preserve">Основы философии </t>
  </si>
  <si>
    <t>Правовое обеспечение профессиональной деятельности</t>
  </si>
  <si>
    <t>МДК 02.02</t>
  </si>
  <si>
    <t>УП 03</t>
  </si>
  <si>
    <t xml:space="preserve">Информационные технологии в профессиональной деятельности </t>
  </si>
  <si>
    <t>ОП. 07</t>
  </si>
  <si>
    <t>ОП. 09</t>
  </si>
  <si>
    <t xml:space="preserve">Аудит </t>
  </si>
  <si>
    <t xml:space="preserve">МДК 05.01 </t>
  </si>
  <si>
    <t>УП 05</t>
  </si>
  <si>
    <t>ПП 04</t>
  </si>
  <si>
    <t>Составление и использование бухгалтерской отчетности</t>
  </si>
  <si>
    <t>МДК 04.02</t>
  </si>
  <si>
    <t>Технология составления бухгалтерской отчетности</t>
  </si>
  <si>
    <t>Основы анализа бухгалтерской отчетности</t>
  </si>
  <si>
    <t xml:space="preserve">Защита ДП </t>
  </si>
  <si>
    <t xml:space="preserve">по специальности среднего профессионального образования </t>
  </si>
  <si>
    <t xml:space="preserve">КАЛЕНДАРНЫЙ УЧЕБНЫЙ ГРАФИК </t>
  </si>
  <si>
    <r>
      <t xml:space="preserve">по программе  </t>
    </r>
    <r>
      <rPr>
        <u val="single"/>
        <sz val="12"/>
        <rFont val="Times New Roman"/>
        <family val="1"/>
      </rPr>
      <t>базовой</t>
    </r>
    <r>
      <rPr>
        <sz val="12"/>
        <rFont val="Times New Roman"/>
        <family val="1"/>
      </rPr>
      <t xml:space="preserve">   подготовки</t>
    </r>
  </si>
  <si>
    <t>ОП.10</t>
  </si>
  <si>
    <t>Проведение расчетов с бюджетом и внебюджетными фондами</t>
  </si>
  <si>
    <t>УП.04</t>
  </si>
  <si>
    <t>Подготовка к ИГА</t>
  </si>
  <si>
    <t>ГИА.00</t>
  </si>
  <si>
    <t xml:space="preserve">Государственная (итоговая) аттестация </t>
  </si>
  <si>
    <t>01.09.-03.09.16</t>
  </si>
  <si>
    <t>26.09.-01.10.16</t>
  </si>
  <si>
    <t>31.10.-05.11.16</t>
  </si>
  <si>
    <t>28.11.-03.12.16</t>
  </si>
  <si>
    <t>26.12.-31.12.16</t>
  </si>
  <si>
    <t>30.01.-04.02.17</t>
  </si>
  <si>
    <t>27.02.-04.03.17</t>
  </si>
  <si>
    <t>27.03.-01.04.17</t>
  </si>
  <si>
    <t>24.04.-29.04.17</t>
  </si>
  <si>
    <t>29.05.-03.06.17</t>
  </si>
  <si>
    <t>26.06.-01.07.17</t>
  </si>
  <si>
    <t>Эклолгия</t>
  </si>
  <si>
    <t>Математика: алгебра, начала математического анализа, геометрия</t>
  </si>
  <si>
    <t>Дополнительные дисциплины</t>
  </si>
  <si>
    <t>УДД.01</t>
  </si>
  <si>
    <t>Основы исследовательской деятельности</t>
  </si>
  <si>
    <t>ЕН.03</t>
  </si>
  <si>
    <t>Информатика</t>
  </si>
  <si>
    <t>ОП.11</t>
  </si>
  <si>
    <t>ОП.09</t>
  </si>
  <si>
    <t>УП.01</t>
  </si>
  <si>
    <t>ПП 01</t>
  </si>
  <si>
    <t>__________________ В.В.Сидоров</t>
  </si>
  <si>
    <t>ГБПОУ «Златоустовский индустриальный колледж им.П.П.Аносова»</t>
  </si>
  <si>
    <t>ОП.12</t>
  </si>
  <si>
    <t>Бизнес-планирование</t>
  </si>
  <si>
    <t>ОП.13</t>
  </si>
  <si>
    <t>Анализ финансово-хозяйственной деятельности</t>
  </si>
  <si>
    <t>ОП.14</t>
  </si>
  <si>
    <t>Финансовый менеджмент</t>
  </si>
  <si>
    <t>МДК03.01</t>
  </si>
  <si>
    <t>Технология работ по профессии кассир</t>
  </si>
  <si>
    <t>ПП 05</t>
  </si>
  <si>
    <t>Производственная практика практика</t>
  </si>
  <si>
    <t>МДК.05.02</t>
  </si>
  <si>
    <t>Практические основы учета кассовых операций в торговых предприятиях</t>
  </si>
  <si>
    <t>Организация расчетов с бюджетными и внебюджетными фондами</t>
  </si>
  <si>
    <t>УП.03</t>
  </si>
  <si>
    <t>УП.02</t>
  </si>
  <si>
    <t>ПП 02</t>
  </si>
  <si>
    <t>Эффективное поведение на рынке</t>
  </si>
  <si>
    <t>Выполнение работ по профессии 23369 Кассир</t>
  </si>
  <si>
    <t>Годовой календарный график учебных групп 2 курса по специальности 38.02.01 Экономика и бухгалтерский учет (по отраслям) (программа базовой подготовки) 
на 2016-2017 учебный год (с 01 сентября 2016 года по 31 августа 2017 года)</t>
  </si>
  <si>
    <t xml:space="preserve">"____"________________2015                                                                                               Зам. директора по УР____________________С.Б.Сандалова </t>
  </si>
  <si>
    <t>Годовой календарный график  учебной группы 1 курса по специальности 38.02.01 Экономика и бухгалтерский учет (по отраслям) (программа базовой подготовки) на 2015-2016 учебный год (с 01 сентября 2015 года по 31 августа 2016 года)</t>
  </si>
  <si>
    <t>01.09.-05.09.15</t>
  </si>
  <si>
    <t>28.09.-03.10.15</t>
  </si>
  <si>
    <t>26.10.-31.10.15</t>
  </si>
  <si>
    <t>30.11.-05.12.15</t>
  </si>
  <si>
    <t>28.12.-02.01.16</t>
  </si>
  <si>
    <t>25.01.-30.01.16</t>
  </si>
  <si>
    <t>29.02.-05.03.16</t>
  </si>
  <si>
    <t>28.03.-02.04.16</t>
  </si>
  <si>
    <t>25.04.-30.04.16</t>
  </si>
  <si>
    <t>30.05.-04.06.16</t>
  </si>
  <si>
    <t>27.06.-02.07.16</t>
  </si>
  <si>
    <t>Годовой календарный график учебной группы 3 курса по специальности  по специальности 38.02.01 Экономика и бухгалтерский учет (по отраслям) (программа базовой подготовки) 
на 2017-2018 учебный год (с 01 сентября 2017 года по 30 июня 2018 года)</t>
  </si>
  <si>
    <t>01.09.-02.09.17</t>
  </si>
  <si>
    <t>25.09.-30.09.17</t>
  </si>
  <si>
    <t>23.10.-28.10.17</t>
  </si>
  <si>
    <t>27.11.-02.12.17</t>
  </si>
  <si>
    <t>25.12.-30.12.17</t>
  </si>
  <si>
    <t>22.01.-27.01.18</t>
  </si>
  <si>
    <t>26.02.-03.03.18</t>
  </si>
  <si>
    <t>26.03.-31.03.18</t>
  </si>
  <si>
    <t>23.04.-28.04.18</t>
  </si>
  <si>
    <t>28.05.-02.06.18</t>
  </si>
  <si>
    <t>25.06.-30.06.18</t>
  </si>
  <si>
    <r>
      <t xml:space="preserve">     Квалификация: </t>
    </r>
    <r>
      <rPr>
        <b/>
        <u val="single"/>
        <sz val="12"/>
        <rFont val="Times New Roman"/>
        <family val="1"/>
      </rPr>
      <t>специалист по судебному администрированию</t>
    </r>
  </si>
  <si>
    <t>40.02.03 Право и судебное администрирование группа Ю-81, Ю-82</t>
  </si>
  <si>
    <t>Основы статистики</t>
  </si>
  <si>
    <t>ОП.08</t>
  </si>
  <si>
    <t>МДК.01.02</t>
  </si>
  <si>
    <t>МДК.01.03</t>
  </si>
  <si>
    <t>МДК.01.04</t>
  </si>
  <si>
    <t>ПП 03</t>
  </si>
  <si>
    <t>Производственная  практика</t>
  </si>
  <si>
    <t>Теория государства и права</t>
  </si>
  <si>
    <t>Конституционное право</t>
  </si>
  <si>
    <t>Правоохранительные и судебные органы</t>
  </si>
  <si>
    <t>Гражданское право</t>
  </si>
  <si>
    <t>Гражданский процесс</t>
  </si>
  <si>
    <t>Уголовное право</t>
  </si>
  <si>
    <t>Уголовный процесс</t>
  </si>
  <si>
    <t>Трудовое право</t>
  </si>
  <si>
    <t>Управление персоналом</t>
  </si>
  <si>
    <t>Основы пердпринимательской деятельностьи</t>
  </si>
  <si>
    <t>Семейное право</t>
  </si>
  <si>
    <t>Логика</t>
  </si>
  <si>
    <t>Организационно-техническое обеспечение работы судов</t>
  </si>
  <si>
    <t>Судебное делопроизводство</t>
  </si>
  <si>
    <t>Обеспечение рассмотрения судьей уголовных, гражданских дел и дел об административных правонарушениях</t>
  </si>
  <si>
    <t xml:space="preserve">Организация и осуществление кодификации законодательства в суде </t>
  </si>
  <si>
    <t>Особенности организационно-технического обеспечения деятельности судей</t>
  </si>
  <si>
    <t>Архивное дело в суде</t>
  </si>
  <si>
    <t>Организация работы архива в суде</t>
  </si>
  <si>
    <t>Информатизация деятельности суда</t>
  </si>
  <si>
    <t>Информационные технологии в деятельности суда</t>
  </si>
  <si>
    <t>Информационные системы судопроизводства</t>
  </si>
  <si>
    <t>Обеспечение исполнения решений суда</t>
  </si>
  <si>
    <t>Исполнительное производства</t>
  </si>
  <si>
    <t>Правовые основы организации деятельности судебных приставов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</si>
</sst>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12"/>
      <name val="Arial Cyr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u val="single"/>
      <sz val="10"/>
      <color theme="0"/>
      <name val="Arial Cyr"/>
      <family val="0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" fillId="0" borderId="0" applyNumberFormat="0" applyFill="0" applyBorder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56" fillId="31" borderId="8" applyNumberFormat="0" applyFont="0" applyAlignment="0" applyProtection="0"/>
    <xf numFmtId="9" fontId="56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7" fillId="35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5" borderId="0" xfId="0" applyFill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 wrapText="1"/>
    </xf>
    <xf numFmtId="1" fontId="17" fillId="0" borderId="10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7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15" fillId="34" borderId="13" xfId="0" applyFont="1" applyFill="1" applyBorder="1" applyAlignment="1">
      <alignment horizontal="center" wrapText="1"/>
    </xf>
    <xf numFmtId="0" fontId="15" fillId="34" borderId="14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77" fillId="0" borderId="10" xfId="0" applyFont="1" applyBorder="1" applyAlignment="1">
      <alignment horizontal="center" vertical="center" textRotation="90" wrapText="1"/>
    </xf>
    <xf numFmtId="0" fontId="78" fillId="0" borderId="10" xfId="0" applyFont="1" applyBorder="1" applyAlignment="1">
      <alignment horizontal="center" vertical="center" textRotation="90"/>
    </xf>
    <xf numFmtId="0" fontId="78" fillId="35" borderId="10" xfId="0" applyFont="1" applyFill="1" applyBorder="1" applyAlignment="1">
      <alignment horizontal="center"/>
    </xf>
    <xf numFmtId="0" fontId="78" fillId="34" borderId="10" xfId="0" applyFont="1" applyFill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78" fillId="0" borderId="10" xfId="0" applyFont="1" applyBorder="1" applyAlignment="1">
      <alignment horizontal="center" wrapText="1"/>
    </xf>
    <xf numFmtId="0" fontId="78" fillId="33" borderId="10" xfId="0" applyFont="1" applyFill="1" applyBorder="1" applyAlignment="1">
      <alignment horizontal="center" wrapText="1"/>
    </xf>
    <xf numFmtId="0" fontId="78" fillId="36" borderId="10" xfId="0" applyFont="1" applyFill="1" applyBorder="1" applyAlignment="1">
      <alignment horizontal="center"/>
    </xf>
    <xf numFmtId="0" fontId="78" fillId="37" borderId="10" xfId="0" applyFont="1" applyFill="1" applyBorder="1" applyAlignment="1">
      <alignment horizontal="center" wrapText="1"/>
    </xf>
    <xf numFmtId="0" fontId="78" fillId="34" borderId="10" xfId="0" applyFont="1" applyFill="1" applyBorder="1" applyAlignment="1">
      <alignment horizontal="center" wrapText="1"/>
    </xf>
    <xf numFmtId="0" fontId="78" fillId="34" borderId="11" xfId="0" applyFont="1" applyFill="1" applyBorder="1" applyAlignment="1">
      <alignment horizontal="center" wrapText="1"/>
    </xf>
    <xf numFmtId="0" fontId="79" fillId="0" borderId="0" xfId="0" applyFont="1" applyAlignment="1">
      <alignment/>
    </xf>
    <xf numFmtId="0" fontId="5" fillId="0" borderId="15" xfId="53" applyFont="1" applyBorder="1" applyAlignment="1">
      <alignment textRotation="90"/>
      <protection/>
    </xf>
    <xf numFmtId="0" fontId="5" fillId="0" borderId="15" xfId="53" applyFont="1" applyBorder="1" applyAlignment="1">
      <alignment textRotation="90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1" fontId="5" fillId="0" borderId="10" xfId="53" applyNumberFormat="1" applyFont="1" applyBorder="1" applyAlignment="1">
      <alignment horizontal="center" vertical="center" textRotation="90" wrapText="1"/>
      <protection/>
    </xf>
    <xf numFmtId="0" fontId="5" fillId="33" borderId="10" xfId="53" applyFont="1" applyFill="1" applyBorder="1" applyAlignment="1">
      <alignment horizontal="center" vertical="center" textRotation="90" wrapText="1"/>
      <protection/>
    </xf>
    <xf numFmtId="0" fontId="7" fillId="0" borderId="10" xfId="53" applyFont="1" applyBorder="1" applyAlignment="1">
      <alignment horizontal="center" vertical="center" textRotation="90"/>
      <protection/>
    </xf>
    <xf numFmtId="0" fontId="7" fillId="33" borderId="10" xfId="53" applyFont="1" applyFill="1" applyBorder="1" applyAlignment="1">
      <alignment horizontal="center" vertical="center" textRotation="90"/>
      <protection/>
    </xf>
    <xf numFmtId="0" fontId="7" fillId="0" borderId="10" xfId="53" applyFont="1" applyBorder="1" applyAlignment="1">
      <alignment horizontal="center" vertical="center" textRotation="90" wrapText="1"/>
      <protection/>
    </xf>
    <xf numFmtId="0" fontId="7" fillId="34" borderId="1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33" borderId="10" xfId="53" applyFont="1" applyFill="1" applyBorder="1" applyAlignment="1">
      <alignment horizontal="center" wrapText="1"/>
      <protection/>
    </xf>
    <xf numFmtId="0" fontId="10" fillId="33" borderId="10" xfId="53" applyFont="1" applyFill="1" applyBorder="1" applyAlignment="1">
      <alignment horizontal="center"/>
      <protection/>
    </xf>
    <xf numFmtId="0" fontId="11" fillId="0" borderId="10" xfId="53" applyFont="1" applyBorder="1" applyAlignment="1">
      <alignment horizontal="center" wrapText="1"/>
      <protection/>
    </xf>
    <xf numFmtId="0" fontId="7" fillId="0" borderId="11" xfId="53" applyFont="1" applyBorder="1" applyAlignment="1">
      <alignment horizontal="center" wrapText="1"/>
      <protection/>
    </xf>
    <xf numFmtId="0" fontId="12" fillId="0" borderId="14" xfId="53" applyFont="1" applyBorder="1">
      <alignment/>
      <protection/>
    </xf>
    <xf numFmtId="0" fontId="13" fillId="0" borderId="14" xfId="53" applyFont="1" applyBorder="1" applyAlignment="1">
      <alignment horizontal="left"/>
      <protection/>
    </xf>
    <xf numFmtId="0" fontId="0" fillId="0" borderId="14" xfId="53" applyFont="1" applyBorder="1">
      <alignment/>
      <protection/>
    </xf>
    <xf numFmtId="0" fontId="10" fillId="0" borderId="10" xfId="53" applyFont="1" applyBorder="1" applyAlignment="1">
      <alignment horizontal="center" wrapText="1"/>
      <protection/>
    </xf>
    <xf numFmtId="0" fontId="15" fillId="34" borderId="11" xfId="53" applyFont="1" applyFill="1" applyBorder="1" applyAlignment="1">
      <alignment horizontal="center" wrapText="1"/>
      <protection/>
    </xf>
    <xf numFmtId="0" fontId="16" fillId="34" borderId="10" xfId="53" applyFont="1" applyFill="1" applyBorder="1" applyAlignment="1">
      <alignment horizontal="center"/>
      <protection/>
    </xf>
    <xf numFmtId="0" fontId="7" fillId="0" borderId="16" xfId="53" applyFont="1" applyBorder="1" applyAlignment="1">
      <alignment horizontal="center" wrapText="1"/>
      <protection/>
    </xf>
    <xf numFmtId="0" fontId="16" fillId="34" borderId="10" xfId="53" applyFont="1" applyFill="1" applyBorder="1" applyAlignment="1">
      <alignment horizontal="center" wrapText="1"/>
      <protection/>
    </xf>
    <xf numFmtId="0" fontId="10" fillId="0" borderId="17" xfId="53" applyFont="1" applyBorder="1" applyAlignment="1">
      <alignment horizontal="center" wrapText="1"/>
      <protection/>
    </xf>
    <xf numFmtId="0" fontId="15" fillId="34" borderId="11" xfId="53" applyFont="1" applyFill="1" applyBorder="1" applyAlignment="1">
      <alignment horizontal="center"/>
      <protection/>
    </xf>
    <xf numFmtId="0" fontId="7" fillId="35" borderId="10" xfId="53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center"/>
      <protection/>
    </xf>
    <xf numFmtId="0" fontId="9" fillId="35" borderId="10" xfId="53" applyFont="1" applyFill="1" applyBorder="1" applyAlignment="1">
      <alignment horizontal="center"/>
      <protection/>
    </xf>
    <xf numFmtId="0" fontId="9" fillId="33" borderId="10" xfId="53" applyFont="1" applyFill="1" applyBorder="1" applyAlignment="1">
      <alignment horizontal="center"/>
      <protection/>
    </xf>
    <xf numFmtId="0" fontId="29" fillId="0" borderId="14" xfId="0" applyFont="1" applyBorder="1" applyAlignment="1">
      <alignment horizontal="left" vertical="top" wrapText="1"/>
    </xf>
    <xf numFmtId="0" fontId="28" fillId="34" borderId="11" xfId="0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wrapText="1"/>
    </xf>
    <xf numFmtId="0" fontId="28" fillId="34" borderId="11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9" fillId="36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8" fillId="38" borderId="14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1" fontId="14" fillId="0" borderId="10" xfId="0" applyNumberFormat="1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/>
    </xf>
    <xf numFmtId="0" fontId="9" fillId="35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9" fillId="38" borderId="10" xfId="0" applyFont="1" applyFill="1" applyBorder="1" applyAlignment="1">
      <alignment horizontal="left" vertical="top" wrapText="1"/>
    </xf>
    <xf numFmtId="0" fontId="9" fillId="38" borderId="11" xfId="0" applyFont="1" applyFill="1" applyBorder="1" applyAlignment="1">
      <alignment horizontal="center" wrapText="1"/>
    </xf>
    <xf numFmtId="0" fontId="14" fillId="38" borderId="11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 textRotation="90"/>
    </xf>
    <xf numFmtId="0" fontId="7" fillId="38" borderId="10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0" fontId="29" fillId="33" borderId="14" xfId="0" applyFont="1" applyFill="1" applyBorder="1" applyAlignment="1">
      <alignment vertical="top" wrapText="1"/>
    </xf>
    <xf numFmtId="0" fontId="5" fillId="0" borderId="18" xfId="53" applyFont="1" applyBorder="1" applyAlignment="1">
      <alignment textRotation="90" wrapText="1"/>
      <protection/>
    </xf>
    <xf numFmtId="0" fontId="5" fillId="0" borderId="18" xfId="53" applyFont="1" applyBorder="1" applyAlignment="1">
      <alignment textRotation="90"/>
      <protection/>
    </xf>
    <xf numFmtId="0" fontId="14" fillId="0" borderId="0" xfId="0" applyFont="1" applyBorder="1" applyAlignment="1">
      <alignment/>
    </xf>
    <xf numFmtId="0" fontId="7" fillId="39" borderId="10" xfId="0" applyFont="1" applyFill="1" applyBorder="1" applyAlignment="1">
      <alignment horizontal="center"/>
    </xf>
    <xf numFmtId="0" fontId="15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8" fillId="39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  <xf numFmtId="0" fontId="14" fillId="38" borderId="14" xfId="0" applyFont="1" applyFill="1" applyBorder="1" applyAlignment="1">
      <alignment horizontal="center"/>
    </xf>
    <xf numFmtId="0" fontId="14" fillId="38" borderId="14" xfId="0" applyFont="1" applyFill="1" applyBorder="1" applyAlignment="1">
      <alignment horizontal="center" wrapText="1"/>
    </xf>
    <xf numFmtId="0" fontId="7" fillId="40" borderId="10" xfId="53" applyFont="1" applyFill="1" applyBorder="1" applyAlignment="1">
      <alignment horizontal="center"/>
      <protection/>
    </xf>
    <xf numFmtId="0" fontId="29" fillId="0" borderId="17" xfId="0" applyFont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top" wrapText="1"/>
    </xf>
    <xf numFmtId="0" fontId="29" fillId="33" borderId="14" xfId="0" applyFont="1" applyFill="1" applyBorder="1" applyAlignment="1">
      <alignment horizontal="left" vertical="top" wrapText="1"/>
    </xf>
    <xf numFmtId="0" fontId="13" fillId="0" borderId="14" xfId="53" applyFont="1" applyBorder="1" applyAlignment="1">
      <alignment horizontal="left" vertical="center" wrapText="1"/>
      <protection/>
    </xf>
    <xf numFmtId="0" fontId="9" fillId="0" borderId="14" xfId="53" applyFont="1" applyBorder="1" applyAlignment="1">
      <alignment horizontal="left" vertical="center" wrapText="1"/>
      <protection/>
    </xf>
    <xf numFmtId="0" fontId="80" fillId="33" borderId="10" xfId="53" applyFont="1" applyFill="1" applyBorder="1" applyAlignment="1">
      <alignment horizontal="center" wrapText="1"/>
      <protection/>
    </xf>
    <xf numFmtId="0" fontId="7" fillId="40" borderId="10" xfId="53" applyFont="1" applyFill="1" applyBorder="1" applyAlignment="1">
      <alignment horizontal="center" wrapText="1"/>
      <protection/>
    </xf>
    <xf numFmtId="0" fontId="34" fillId="0" borderId="15" xfId="53" applyFont="1" applyBorder="1" applyAlignment="1">
      <alignment horizontal="center" textRotation="90"/>
      <protection/>
    </xf>
    <xf numFmtId="0" fontId="31" fillId="34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center" wrapText="1"/>
    </xf>
    <xf numFmtId="0" fontId="80" fillId="33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/>
    </xf>
    <xf numFmtId="0" fontId="10" fillId="35" borderId="11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5" fillId="0" borderId="17" xfId="0" applyFont="1" applyBorder="1" applyAlignment="1">
      <alignment horizontal="center" vertical="center" textRotation="90"/>
    </xf>
    <xf numFmtId="0" fontId="80" fillId="0" borderId="10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 horizontal="center"/>
    </xf>
    <xf numFmtId="0" fontId="32" fillId="34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40" borderId="10" xfId="0" applyFont="1" applyFill="1" applyBorder="1" applyAlignment="1">
      <alignment horizontal="center"/>
    </xf>
    <xf numFmtId="0" fontId="14" fillId="40" borderId="10" xfId="0" applyFont="1" applyFill="1" applyBorder="1" applyAlignment="1">
      <alignment horizontal="center" wrapText="1"/>
    </xf>
    <xf numFmtId="0" fontId="29" fillId="33" borderId="16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29" fillId="33" borderId="19" xfId="0" applyFont="1" applyFill="1" applyBorder="1" applyAlignment="1">
      <alignment horizontal="left" vertical="top" wrapText="1"/>
    </xf>
    <xf numFmtId="0" fontId="14" fillId="35" borderId="16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9" fillId="33" borderId="14" xfId="0" applyFont="1" applyFill="1" applyBorder="1" applyAlignment="1">
      <alignment horizontal="left" vertical="top" wrapText="1"/>
    </xf>
    <xf numFmtId="0" fontId="10" fillId="33" borderId="10" xfId="53" applyFont="1" applyFill="1" applyBorder="1" applyAlignment="1">
      <alignment horizontal="center" wrapText="1"/>
      <protection/>
    </xf>
    <xf numFmtId="0" fontId="17" fillId="0" borderId="15" xfId="53" applyFont="1" applyBorder="1" applyAlignment="1">
      <alignment textRotation="90" wrapText="1"/>
      <protection/>
    </xf>
    <xf numFmtId="0" fontId="29" fillId="33" borderId="14" xfId="0" applyFont="1" applyFill="1" applyBorder="1" applyAlignment="1">
      <alignment horizontal="left" vertical="top" wrapText="1"/>
    </xf>
    <xf numFmtId="0" fontId="29" fillId="33" borderId="19" xfId="0" applyFont="1" applyFill="1" applyBorder="1" applyAlignment="1">
      <alignment horizontal="left" vertical="top" wrapText="1"/>
    </xf>
    <xf numFmtId="0" fontId="80" fillId="40" borderId="1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2" fillId="0" borderId="19" xfId="53" applyFont="1" applyBorder="1" applyAlignment="1">
      <alignment vertical="center" wrapText="1"/>
      <protection/>
    </xf>
    <xf numFmtId="0" fontId="12" fillId="0" borderId="17" xfId="53" applyFont="1" applyBorder="1" applyAlignment="1">
      <alignment vertical="center" wrapText="1"/>
      <protection/>
    </xf>
    <xf numFmtId="0" fontId="9" fillId="0" borderId="19" xfId="53" applyFont="1" applyBorder="1" applyAlignment="1">
      <alignment vertical="center"/>
      <protection/>
    </xf>
    <xf numFmtId="0" fontId="9" fillId="0" borderId="17" xfId="53" applyFont="1" applyBorder="1" applyAlignment="1">
      <alignment vertical="center"/>
      <protection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4" fillId="0" borderId="16" xfId="53" applyFont="1" applyBorder="1" applyAlignment="1">
      <alignment horizontal="center" textRotation="90" wrapText="1"/>
      <protection/>
    </xf>
    <xf numFmtId="0" fontId="4" fillId="0" borderId="19" xfId="53" applyFont="1" applyBorder="1" applyAlignment="1">
      <alignment horizontal="center" textRotation="90" wrapText="1"/>
      <protection/>
    </xf>
    <xf numFmtId="0" fontId="4" fillId="0" borderId="17" xfId="53" applyFont="1" applyBorder="1" applyAlignment="1">
      <alignment horizontal="center" textRotation="90" wrapText="1"/>
      <protection/>
    </xf>
    <xf numFmtId="0" fontId="7" fillId="0" borderId="18" xfId="53" applyFont="1" applyBorder="1" applyAlignment="1">
      <alignment horizontal="center"/>
      <protection/>
    </xf>
    <xf numFmtId="0" fontId="0" fillId="0" borderId="20" xfId="53" applyFont="1" applyBorder="1" applyAlignment="1">
      <alignment/>
      <protection/>
    </xf>
    <xf numFmtId="0" fontId="0" fillId="0" borderId="15" xfId="53" applyFont="1" applyBorder="1" applyAlignment="1">
      <alignment/>
      <protection/>
    </xf>
    <xf numFmtId="0" fontId="6" fillId="0" borderId="21" xfId="42" applyBorder="1" applyAlignment="1" applyProtection="1">
      <alignment horizontal="center" textRotation="90"/>
      <protection/>
    </xf>
    <xf numFmtId="0" fontId="6" fillId="0" borderId="11" xfId="42" applyBorder="1" applyAlignment="1" applyProtection="1">
      <alignment horizontal="center" textRotation="90"/>
      <protection/>
    </xf>
    <xf numFmtId="0" fontId="5" fillId="0" borderId="18" xfId="53" applyFont="1" applyBorder="1" applyAlignment="1">
      <alignment horizontal="center"/>
      <protection/>
    </xf>
    <xf numFmtId="0" fontId="5" fillId="0" borderId="20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8" fillId="0" borderId="16" xfId="53" applyFont="1" applyBorder="1" applyAlignment="1">
      <alignment horizontal="center" vertical="center" textRotation="90" wrapText="1"/>
      <protection/>
    </xf>
    <xf numFmtId="0" fontId="8" fillId="0" borderId="19" xfId="53" applyFont="1" applyBorder="1" applyAlignment="1">
      <alignment horizontal="center" vertical="center" textRotation="90" wrapText="1"/>
      <protection/>
    </xf>
    <xf numFmtId="0" fontId="8" fillId="0" borderId="17" xfId="53" applyFont="1" applyBorder="1" applyAlignment="1">
      <alignment horizontal="center" vertical="center" textRotation="90" wrapText="1"/>
      <protection/>
    </xf>
    <xf numFmtId="0" fontId="8" fillId="34" borderId="16" xfId="53" applyFont="1" applyFill="1" applyBorder="1" applyAlignment="1">
      <alignment wrapText="1"/>
      <protection/>
    </xf>
    <xf numFmtId="0" fontId="8" fillId="34" borderId="17" xfId="53" applyFont="1" applyFill="1" applyBorder="1" applyAlignment="1">
      <alignment wrapText="1"/>
      <protection/>
    </xf>
    <xf numFmtId="0" fontId="9" fillId="0" borderId="16" xfId="53" applyFont="1" applyBorder="1" applyAlignment="1">
      <alignment vertical="center" wrapText="1"/>
      <protection/>
    </xf>
    <xf numFmtId="0" fontId="9" fillId="0" borderId="17" xfId="53" applyFont="1" applyBorder="1" applyAlignment="1">
      <alignment vertical="center" wrapText="1"/>
      <protection/>
    </xf>
    <xf numFmtId="0" fontId="9" fillId="0" borderId="16" xfId="53" applyFont="1" applyBorder="1" applyAlignment="1">
      <alignment vertical="center"/>
      <protection/>
    </xf>
    <xf numFmtId="0" fontId="12" fillId="0" borderId="17" xfId="53" applyFont="1" applyBorder="1" applyAlignment="1">
      <alignment vertical="center"/>
      <protection/>
    </xf>
    <xf numFmtId="0" fontId="9" fillId="33" borderId="16" xfId="53" applyFont="1" applyFill="1" applyBorder="1" applyAlignment="1">
      <alignment vertical="center" wrapText="1"/>
      <protection/>
    </xf>
    <xf numFmtId="0" fontId="12" fillId="33" borderId="17" xfId="53" applyFont="1" applyFill="1" applyBorder="1" applyAlignment="1">
      <alignment vertical="center" wrapText="1"/>
      <protection/>
    </xf>
    <xf numFmtId="0" fontId="9" fillId="33" borderId="16" xfId="53" applyFont="1" applyFill="1" applyBorder="1" applyAlignment="1">
      <alignment vertical="center"/>
      <protection/>
    </xf>
    <xf numFmtId="0" fontId="9" fillId="33" borderId="17" xfId="53" applyFont="1" applyFill="1" applyBorder="1" applyAlignment="1">
      <alignment vertical="center"/>
      <protection/>
    </xf>
    <xf numFmtId="0" fontId="9" fillId="0" borderId="16" xfId="53" applyFont="1" applyBorder="1" applyAlignment="1">
      <alignment horizontal="left" vertical="center" wrapText="1"/>
      <protection/>
    </xf>
    <xf numFmtId="0" fontId="9" fillId="0" borderId="17" xfId="53" applyFont="1" applyBorder="1" applyAlignment="1">
      <alignment horizontal="left" vertical="center" wrapText="1"/>
      <protection/>
    </xf>
    <xf numFmtId="0" fontId="14" fillId="0" borderId="16" xfId="53" applyFont="1" applyBorder="1" applyAlignment="1">
      <alignment horizontal="left" vertical="center" wrapText="1"/>
      <protection/>
    </xf>
    <xf numFmtId="0" fontId="14" fillId="0" borderId="17" xfId="53" applyFont="1" applyBorder="1" applyAlignment="1">
      <alignment horizontal="left" vertical="center" wrapText="1"/>
      <protection/>
    </xf>
    <xf numFmtId="0" fontId="7" fillId="0" borderId="20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/>
      <protection/>
    </xf>
    <xf numFmtId="0" fontId="7" fillId="0" borderId="16" xfId="53" applyFont="1" applyBorder="1" applyAlignment="1">
      <alignment horizontal="left" wrapText="1"/>
      <protection/>
    </xf>
    <xf numFmtId="0" fontId="7" fillId="0" borderId="17" xfId="53" applyFont="1" applyBorder="1" applyAlignment="1">
      <alignment horizontal="left" wrapText="1"/>
      <protection/>
    </xf>
    <xf numFmtId="0" fontId="7" fillId="0" borderId="14" xfId="53" applyFont="1" applyBorder="1">
      <alignment/>
      <protection/>
    </xf>
    <xf numFmtId="0" fontId="14" fillId="0" borderId="14" xfId="53" applyFont="1" applyBorder="1" applyAlignment="1">
      <alignment horizontal="left" vertical="center"/>
      <protection/>
    </xf>
    <xf numFmtId="0" fontId="15" fillId="36" borderId="16" xfId="53" applyFont="1" applyFill="1" applyBorder="1" applyAlignment="1">
      <alignment horizontal="center" wrapText="1"/>
      <protection/>
    </xf>
    <xf numFmtId="0" fontId="15" fillId="34" borderId="17" xfId="53" applyFont="1" applyFill="1" applyBorder="1" applyAlignment="1">
      <alignment horizontal="center" wrapText="1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9" xfId="53" applyFont="1" applyBorder="1" applyAlignment="1">
      <alignment horizontal="center" wrapText="1"/>
      <protection/>
    </xf>
    <xf numFmtId="0" fontId="0" fillId="0" borderId="19" xfId="0" applyBorder="1" applyAlignment="1">
      <alignment horizontal="left" vertical="center" wrapText="1"/>
    </xf>
    <xf numFmtId="0" fontId="14" fillId="0" borderId="16" xfId="53" applyFont="1" applyBorder="1" applyAlignment="1">
      <alignment horizontal="left" vertical="center"/>
      <protection/>
    </xf>
    <xf numFmtId="0" fontId="14" fillId="0" borderId="17" xfId="53" applyFont="1" applyBorder="1" applyAlignment="1">
      <alignment horizontal="left" vertical="center"/>
      <protection/>
    </xf>
    <xf numFmtId="0" fontId="9" fillId="0" borderId="19" xfId="53" applyFont="1" applyBorder="1" applyAlignment="1">
      <alignment horizontal="left" vertical="center" wrapText="1"/>
      <protection/>
    </xf>
    <xf numFmtId="0" fontId="0" fillId="0" borderId="17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0" fillId="0" borderId="17" xfId="53" applyFont="1" applyBorder="1" applyAlignment="1">
      <alignment horizontal="left" wrapText="1"/>
      <protection/>
    </xf>
    <xf numFmtId="0" fontId="7" fillId="37" borderId="16" xfId="53" applyFont="1" applyFill="1" applyBorder="1" applyAlignment="1">
      <alignment horizontal="center" wrapText="1"/>
      <protection/>
    </xf>
    <xf numFmtId="0" fontId="7" fillId="37" borderId="17" xfId="53" applyFont="1" applyFill="1" applyBorder="1" applyAlignment="1">
      <alignment horizontal="center" wrapText="1"/>
      <protection/>
    </xf>
    <xf numFmtId="0" fontId="15" fillId="34" borderId="19" xfId="53" applyFont="1" applyFill="1" applyBorder="1" applyAlignment="1">
      <alignment horizontal="center" wrapText="1"/>
      <protection/>
    </xf>
    <xf numFmtId="0" fontId="8" fillId="34" borderId="22" xfId="53" applyFont="1" applyFill="1" applyBorder="1" applyAlignment="1">
      <alignment horizontal="left" vertical="top" wrapText="1"/>
      <protection/>
    </xf>
    <xf numFmtId="0" fontId="8" fillId="34" borderId="23" xfId="53" applyFont="1" applyFill="1" applyBorder="1" applyAlignment="1">
      <alignment horizontal="left" vertical="top" wrapText="1"/>
      <protection/>
    </xf>
    <xf numFmtId="0" fontId="8" fillId="34" borderId="21" xfId="53" applyFont="1" applyFill="1" applyBorder="1" applyAlignment="1">
      <alignment horizontal="left" vertical="top" wrapText="1"/>
      <protection/>
    </xf>
    <xf numFmtId="0" fontId="7" fillId="34" borderId="16" xfId="53" applyFont="1" applyFill="1" applyBorder="1" applyAlignment="1">
      <alignment horizontal="center"/>
      <protection/>
    </xf>
    <xf numFmtId="0" fontId="7" fillId="34" borderId="17" xfId="53" applyFont="1" applyFill="1" applyBorder="1" applyAlignment="1">
      <alignment horizontal="center"/>
      <protection/>
    </xf>
    <xf numFmtId="0" fontId="7" fillId="35" borderId="16" xfId="53" applyFont="1" applyFill="1" applyBorder="1" applyAlignment="1">
      <alignment horizontal="center"/>
      <protection/>
    </xf>
    <xf numFmtId="0" fontId="7" fillId="35" borderId="17" xfId="53" applyFont="1" applyFill="1" applyBorder="1" applyAlignment="1">
      <alignment horizontal="center"/>
      <protection/>
    </xf>
    <xf numFmtId="0" fontId="8" fillId="34" borderId="18" xfId="53" applyFont="1" applyFill="1" applyBorder="1" applyAlignment="1">
      <alignment horizontal="left" vertical="top" wrapText="1"/>
      <protection/>
    </xf>
    <xf numFmtId="0" fontId="8" fillId="34" borderId="20" xfId="53" applyFont="1" applyFill="1" applyBorder="1" applyAlignment="1">
      <alignment horizontal="left" vertical="top" wrapText="1"/>
      <protection/>
    </xf>
    <xf numFmtId="0" fontId="8" fillId="34" borderId="15" xfId="53" applyFont="1" applyFill="1" applyBorder="1" applyAlignment="1">
      <alignment horizontal="left" vertical="top" wrapText="1"/>
      <protection/>
    </xf>
    <xf numFmtId="0" fontId="9" fillId="33" borderId="16" xfId="53" applyFont="1" applyFill="1" applyBorder="1" applyAlignment="1">
      <alignment horizontal="center"/>
      <protection/>
    </xf>
    <xf numFmtId="0" fontId="9" fillId="33" borderId="17" xfId="53" applyFont="1" applyFill="1" applyBorder="1" applyAlignment="1">
      <alignment horizontal="center"/>
      <protection/>
    </xf>
    <xf numFmtId="0" fontId="8" fillId="34" borderId="24" xfId="53" applyFont="1" applyFill="1" applyBorder="1" applyAlignment="1">
      <alignment horizontal="left" vertical="top" wrapText="1"/>
      <protection/>
    </xf>
    <xf numFmtId="0" fontId="8" fillId="34" borderId="12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8" xfId="53" applyFont="1" applyBorder="1" applyAlignment="1">
      <alignment horizontal="center" wrapText="1"/>
      <protection/>
    </xf>
    <xf numFmtId="0" fontId="7" fillId="0" borderId="20" xfId="53" applyFont="1" applyBorder="1" applyAlignment="1">
      <alignment horizontal="center" wrapText="1"/>
      <protection/>
    </xf>
    <xf numFmtId="0" fontId="7" fillId="0" borderId="15" xfId="53" applyFont="1" applyBorder="1" applyAlignment="1">
      <alignment horizontal="center" wrapText="1"/>
      <protection/>
    </xf>
    <xf numFmtId="0" fontId="0" fillId="0" borderId="20" xfId="0" applyBorder="1" applyAlignment="1">
      <alignment horizontal="center" wrapText="1"/>
    </xf>
    <xf numFmtId="0" fontId="29" fillId="0" borderId="16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29" fillId="33" borderId="16" xfId="0" applyFont="1" applyFill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top" wrapText="1"/>
    </xf>
    <xf numFmtId="0" fontId="29" fillId="0" borderId="25" xfId="0" applyFont="1" applyBorder="1" applyAlignment="1">
      <alignment horizontal="left" vertical="top"/>
    </xf>
    <xf numFmtId="0" fontId="29" fillId="0" borderId="26" xfId="0" applyFont="1" applyBorder="1" applyAlignment="1">
      <alignment horizontal="left" vertical="top"/>
    </xf>
    <xf numFmtId="0" fontId="29" fillId="0" borderId="25" xfId="0" applyFont="1" applyBorder="1" applyAlignment="1">
      <alignment horizontal="left" vertical="top" wrapText="1"/>
    </xf>
    <xf numFmtId="0" fontId="29" fillId="0" borderId="26" xfId="0" applyFont="1" applyBorder="1" applyAlignment="1">
      <alignment horizontal="left" vertical="top" wrapText="1"/>
    </xf>
    <xf numFmtId="0" fontId="29" fillId="36" borderId="16" xfId="0" applyFont="1" applyFill="1" applyBorder="1" applyAlignment="1">
      <alignment horizontal="left" vertical="top" wrapText="1"/>
    </xf>
    <xf numFmtId="0" fontId="29" fillId="36" borderId="17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6" xfId="42" applyBorder="1" applyAlignment="1" applyProtection="1">
      <alignment horizontal="center" vertical="center" textRotation="90"/>
      <protection/>
    </xf>
    <xf numFmtId="0" fontId="6" fillId="0" borderId="19" xfId="42" applyBorder="1" applyAlignment="1" applyProtection="1">
      <alignment horizontal="center" vertical="center" textRotation="90"/>
      <protection/>
    </xf>
    <xf numFmtId="0" fontId="6" fillId="0" borderId="17" xfId="42" applyBorder="1" applyAlignment="1" applyProtection="1">
      <alignment horizontal="center" vertical="center" textRotation="90"/>
      <protection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28" fillId="35" borderId="16" xfId="0" applyFont="1" applyFill="1" applyBorder="1" applyAlignment="1">
      <alignment horizontal="left" vertical="top" wrapText="1"/>
    </xf>
    <xf numFmtId="0" fontId="28" fillId="35" borderId="17" xfId="0" applyFont="1" applyFill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30" fillId="0" borderId="17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29" fillId="0" borderId="27" xfId="0" applyFont="1" applyFill="1" applyBorder="1" applyAlignment="1">
      <alignment horizontal="left" vertical="top" wrapText="1"/>
    </xf>
    <xf numFmtId="0" fontId="29" fillId="0" borderId="25" xfId="0" applyFont="1" applyFill="1" applyBorder="1" applyAlignment="1">
      <alignment horizontal="left" vertical="top" wrapText="1"/>
    </xf>
    <xf numFmtId="0" fontId="29" fillId="0" borderId="26" xfId="0" applyFont="1" applyFill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/>
    </xf>
    <xf numFmtId="0" fontId="22" fillId="35" borderId="16" xfId="0" applyFont="1" applyFill="1" applyBorder="1" applyAlignment="1">
      <alignment horizontal="left" vertical="top"/>
    </xf>
    <xf numFmtId="0" fontId="22" fillId="35" borderId="17" xfId="0" applyFont="1" applyFill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24" fillId="35" borderId="16" xfId="0" applyFont="1" applyFill="1" applyBorder="1" applyAlignment="1">
      <alignment horizontal="left" vertical="top" wrapText="1"/>
    </xf>
    <xf numFmtId="0" fontId="24" fillId="35" borderId="17" xfId="0" applyFont="1" applyFill="1" applyBorder="1" applyAlignment="1">
      <alignment horizontal="left" vertical="top" wrapText="1"/>
    </xf>
    <xf numFmtId="0" fontId="28" fillId="36" borderId="16" xfId="0" applyFont="1" applyFill="1" applyBorder="1" applyAlignment="1">
      <alignment horizontal="left" vertical="top" wrapText="1"/>
    </xf>
    <xf numFmtId="0" fontId="28" fillId="36" borderId="17" xfId="0" applyFont="1" applyFill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/>
    </xf>
    <xf numFmtId="0" fontId="29" fillId="0" borderId="14" xfId="0" applyFont="1" applyBorder="1" applyAlignment="1">
      <alignment horizontal="left" vertical="top" wrapText="1"/>
    </xf>
    <xf numFmtId="0" fontId="28" fillId="38" borderId="16" xfId="0" applyFont="1" applyFill="1" applyBorder="1" applyAlignment="1">
      <alignment horizontal="left" vertical="top" wrapText="1"/>
    </xf>
    <xf numFmtId="0" fontId="28" fillId="38" borderId="17" xfId="0" applyFont="1" applyFill="1" applyBorder="1" applyAlignment="1">
      <alignment horizontal="left" vertical="top" wrapText="1"/>
    </xf>
    <xf numFmtId="0" fontId="28" fillId="38" borderId="19" xfId="0" applyFont="1" applyFill="1" applyBorder="1" applyAlignment="1">
      <alignment horizontal="left" vertical="top" wrapText="1"/>
    </xf>
    <xf numFmtId="0" fontId="7" fillId="35" borderId="16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29" fillId="0" borderId="16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8" fillId="36" borderId="16" xfId="0" applyFont="1" applyFill="1" applyBorder="1" applyAlignment="1">
      <alignment horizontal="center" wrapText="1"/>
    </xf>
    <xf numFmtId="0" fontId="28" fillId="36" borderId="17" xfId="0" applyFont="1" applyFill="1" applyBorder="1" applyAlignment="1">
      <alignment horizont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8" fillId="34" borderId="19" xfId="0" applyFont="1" applyFill="1" applyBorder="1" applyAlignment="1">
      <alignment horizontal="center" wrapText="1"/>
    </xf>
    <xf numFmtId="0" fontId="15" fillId="35" borderId="22" xfId="0" applyFont="1" applyFill="1" applyBorder="1" applyAlignment="1">
      <alignment horizontal="left" vertical="top" wrapText="1"/>
    </xf>
    <xf numFmtId="0" fontId="15" fillId="35" borderId="23" xfId="0" applyFont="1" applyFill="1" applyBorder="1" applyAlignment="1">
      <alignment horizontal="left" vertical="top" wrapText="1"/>
    </xf>
    <xf numFmtId="0" fontId="15" fillId="35" borderId="21" xfId="0" applyFont="1" applyFill="1" applyBorder="1" applyAlignment="1">
      <alignment horizontal="left" vertical="top" wrapText="1"/>
    </xf>
    <xf numFmtId="0" fontId="10" fillId="35" borderId="16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78" fillId="35" borderId="16" xfId="0" applyFont="1" applyFill="1" applyBorder="1" applyAlignment="1">
      <alignment horizontal="center"/>
    </xf>
    <xf numFmtId="0" fontId="78" fillId="35" borderId="17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5" borderId="24" xfId="0" applyFont="1" applyFill="1" applyBorder="1" applyAlignment="1">
      <alignment horizontal="left" vertical="top" wrapText="1"/>
    </xf>
    <xf numFmtId="0" fontId="15" fillId="35" borderId="12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0" fontId="15" fillId="35" borderId="18" xfId="0" applyFont="1" applyFill="1" applyBorder="1" applyAlignment="1">
      <alignment horizontal="left" vertical="top" wrapText="1"/>
    </xf>
    <xf numFmtId="0" fontId="15" fillId="35" borderId="20" xfId="0" applyFont="1" applyFill="1" applyBorder="1" applyAlignment="1">
      <alignment horizontal="left" vertical="top" wrapText="1"/>
    </xf>
    <xf numFmtId="0" fontId="15" fillId="35" borderId="15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9" fillId="0" borderId="16" xfId="0" applyFont="1" applyBorder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8" fillId="35" borderId="18" xfId="0" applyFont="1" applyFill="1" applyBorder="1" applyAlignment="1">
      <alignment horizontal="left" vertical="top" wrapText="1"/>
    </xf>
    <xf numFmtId="0" fontId="8" fillId="35" borderId="20" xfId="0" applyFont="1" applyFill="1" applyBorder="1" applyAlignment="1">
      <alignment horizontal="left" vertical="top" wrapText="1"/>
    </xf>
    <xf numFmtId="0" fontId="8" fillId="35" borderId="15" xfId="0" applyFont="1" applyFill="1" applyBorder="1" applyAlignment="1">
      <alignment horizontal="left" vertical="top" wrapText="1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14" fillId="35" borderId="22" xfId="0" applyFont="1" applyFill="1" applyBorder="1" applyAlignment="1">
      <alignment horizontal="center"/>
    </xf>
    <xf numFmtId="0" fontId="14" fillId="35" borderId="23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14" fillId="35" borderId="24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41" borderId="18" xfId="0" applyFont="1" applyFill="1" applyBorder="1" applyAlignment="1">
      <alignment horizontal="center" wrapText="1"/>
    </xf>
    <xf numFmtId="0" fontId="14" fillId="41" borderId="20" xfId="0" applyFont="1" applyFill="1" applyBorder="1" applyAlignment="1">
      <alignment horizontal="center" wrapText="1"/>
    </xf>
    <xf numFmtId="0" fontId="14" fillId="41" borderId="15" xfId="0" applyFont="1" applyFill="1" applyBorder="1" applyAlignment="1">
      <alignment horizontal="center" wrapText="1"/>
    </xf>
    <xf numFmtId="0" fontId="8" fillId="35" borderId="22" xfId="0" applyFont="1" applyFill="1" applyBorder="1" applyAlignment="1">
      <alignment horizontal="left" vertical="top" wrapText="1"/>
    </xf>
    <xf numFmtId="0" fontId="8" fillId="35" borderId="23" xfId="0" applyFont="1" applyFill="1" applyBorder="1" applyAlignment="1">
      <alignment horizontal="left" vertical="top" wrapText="1"/>
    </xf>
    <xf numFmtId="0" fontId="8" fillId="35" borderId="21" xfId="0" applyFont="1" applyFill="1" applyBorder="1" applyAlignment="1">
      <alignment horizontal="left" vertical="top" wrapText="1"/>
    </xf>
    <xf numFmtId="0" fontId="28" fillId="36" borderId="14" xfId="0" applyFont="1" applyFill="1" applyBorder="1" applyAlignment="1">
      <alignment horizontal="left" vertical="top" wrapText="1"/>
    </xf>
    <xf numFmtId="49" fontId="14" fillId="33" borderId="16" xfId="0" applyNumberFormat="1" applyFont="1" applyFill="1" applyBorder="1" applyAlignment="1" applyProtection="1">
      <alignment horizontal="left" vertical="top" wrapText="1"/>
      <protection/>
    </xf>
    <xf numFmtId="49" fontId="14" fillId="33" borderId="17" xfId="0" applyNumberFormat="1" applyFont="1" applyFill="1" applyBorder="1" applyAlignment="1" applyProtection="1">
      <alignment horizontal="left" vertical="top" wrapText="1"/>
      <protection/>
    </xf>
    <xf numFmtId="0" fontId="28" fillId="36" borderId="19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29" fillId="33" borderId="14" xfId="0" applyFont="1" applyFill="1" applyBorder="1" applyAlignment="1">
      <alignment horizontal="left" vertical="top" wrapText="1"/>
    </xf>
    <xf numFmtId="0" fontId="9" fillId="36" borderId="28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8" fillId="35" borderId="19" xfId="0" applyFont="1" applyFill="1" applyBorder="1" applyAlignment="1">
      <alignment horizontal="left" vertical="top" wrapText="1"/>
    </xf>
    <xf numFmtId="0" fontId="8" fillId="35" borderId="17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8" fillId="36" borderId="16" xfId="0" applyFont="1" applyFill="1" applyBorder="1" applyAlignment="1">
      <alignment horizontal="left" vertical="top" wrapText="1"/>
    </xf>
    <xf numFmtId="0" fontId="8" fillId="36" borderId="19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29" fillId="33" borderId="19" xfId="0" applyFont="1" applyFill="1" applyBorder="1" applyAlignment="1">
      <alignment horizontal="left" vertical="top" wrapText="1"/>
    </xf>
    <xf numFmtId="0" fontId="29" fillId="33" borderId="16" xfId="0" applyFont="1" applyFill="1" applyBorder="1" applyAlignment="1">
      <alignment horizontal="left" vertical="top"/>
    </xf>
    <xf numFmtId="0" fontId="29" fillId="33" borderId="17" xfId="0" applyFont="1" applyFill="1" applyBorder="1" applyAlignment="1">
      <alignment horizontal="left" vertical="top"/>
    </xf>
    <xf numFmtId="0" fontId="9" fillId="33" borderId="19" xfId="0" applyFont="1" applyFill="1" applyBorder="1" applyAlignment="1">
      <alignment horizontal="left" vertical="top" wrapText="1"/>
    </xf>
    <xf numFmtId="0" fontId="8" fillId="35" borderId="16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14" fillId="35" borderId="16" xfId="0" applyFont="1" applyFill="1" applyBorder="1" applyAlignment="1">
      <alignment horizontal="left" vertical="top"/>
    </xf>
    <xf numFmtId="0" fontId="14" fillId="35" borderId="17" xfId="0" applyFont="1" applyFill="1" applyBorder="1" applyAlignment="1">
      <alignment horizontal="left" vertical="top"/>
    </xf>
    <xf numFmtId="0" fontId="13" fillId="35" borderId="16" xfId="0" applyFont="1" applyFill="1" applyBorder="1" applyAlignment="1">
      <alignment horizontal="left" vertical="top" wrapText="1"/>
    </xf>
    <xf numFmtId="0" fontId="13" fillId="35" borderId="17" xfId="0" applyFont="1" applyFill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/>
    </xf>
    <xf numFmtId="0" fontId="33" fillId="0" borderId="16" xfId="42" applyFont="1" applyBorder="1" applyAlignment="1" applyProtection="1">
      <alignment horizontal="center" vertical="center" textRotation="90"/>
      <protection/>
    </xf>
    <xf numFmtId="0" fontId="33" fillId="0" borderId="19" xfId="42" applyFont="1" applyBorder="1" applyAlignment="1" applyProtection="1">
      <alignment horizontal="center" vertical="center" textRotation="90"/>
      <protection/>
    </xf>
    <xf numFmtId="0" fontId="33" fillId="0" borderId="17" xfId="42" applyFont="1" applyBorder="1" applyAlignment="1" applyProtection="1">
      <alignment horizontal="center" vertical="center" textRotation="90"/>
      <protection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12" xfId="0" applyFont="1" applyBorder="1" applyAlignment="1">
      <alignment horizontal="right" vertical="top" wrapText="1"/>
    </xf>
    <xf numFmtId="0" fontId="8" fillId="0" borderId="21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textRotation="90" wrapText="1"/>
    </xf>
    <xf numFmtId="0" fontId="8" fillId="0" borderId="17" xfId="0" applyFont="1" applyBorder="1" applyAlignment="1">
      <alignment horizont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82" zoomScaleSheetLayoutView="82" zoomScalePageLayoutView="0" workbookViewId="0" topLeftCell="A1">
      <selection activeCell="I16" sqref="I16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75390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37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7" width="5.625" style="0" customWidth="1"/>
    <col min="58" max="58" width="5.375" style="0" customWidth="1"/>
    <col min="59" max="59" width="4.875" style="0" customWidth="1"/>
  </cols>
  <sheetData>
    <row r="1" spans="2:101" ht="48.75" customHeight="1">
      <c r="B1" s="36"/>
      <c r="C1" s="33"/>
      <c r="J1" s="215" t="s">
        <v>153</v>
      </c>
      <c r="K1" s="215"/>
      <c r="L1" s="215"/>
      <c r="M1" s="215"/>
      <c r="N1" s="32"/>
      <c r="O1" s="32"/>
      <c r="P1" s="32"/>
      <c r="Q1" s="32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</row>
    <row r="2" spans="3:101" ht="18.75">
      <c r="C2" s="33"/>
      <c r="J2" s="35" t="s">
        <v>152</v>
      </c>
      <c r="K2" s="35"/>
      <c r="L2" s="35"/>
      <c r="M2" s="35"/>
      <c r="N2" s="35"/>
      <c r="O2" s="35"/>
      <c r="P2" s="35"/>
      <c r="Q2" s="35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</row>
    <row r="3" spans="3:101" ht="15">
      <c r="C3" s="34"/>
      <c r="J3" s="32" t="s">
        <v>216</v>
      </c>
      <c r="K3" s="32"/>
      <c r="L3" s="32"/>
      <c r="M3" s="32"/>
      <c r="N3" s="32"/>
      <c r="O3" s="32"/>
      <c r="P3" s="32"/>
      <c r="Q3" s="32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</row>
    <row r="4" spans="3:101" ht="18.75">
      <c r="C4" s="33"/>
      <c r="J4" s="32" t="s">
        <v>151</v>
      </c>
      <c r="K4" s="32"/>
      <c r="L4" s="32"/>
      <c r="M4" s="32"/>
      <c r="N4" s="32"/>
      <c r="O4" s="32"/>
      <c r="P4" s="32"/>
      <c r="Q4" s="32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</row>
    <row r="5" spans="1:101" ht="66.75" customHeight="1">
      <c r="A5" s="216" t="s">
        <v>186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</row>
    <row r="6" spans="1:101" ht="21.75" customHeight="1">
      <c r="A6" s="217" t="s">
        <v>217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</row>
    <row r="7" spans="1:101" ht="15.75">
      <c r="A7" s="211" t="s">
        <v>185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</row>
    <row r="8" spans="1:101" ht="34.5" customHeight="1">
      <c r="A8" s="219" t="s">
        <v>263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</row>
    <row r="9" spans="1:101" ht="15.75">
      <c r="A9" s="211" t="s">
        <v>187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</row>
    <row r="10" spans="1:101" ht="90" customHeight="1">
      <c r="A10" s="23"/>
      <c r="B10" s="31"/>
      <c r="C10" s="31"/>
      <c r="D10" s="31"/>
      <c r="E10" s="213" t="s">
        <v>262</v>
      </c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</row>
    <row r="11" spans="1:101" ht="18.75">
      <c r="A11" s="23"/>
      <c r="B11" s="31"/>
      <c r="C11" s="31"/>
      <c r="D11" s="31"/>
      <c r="E11" s="213" t="s">
        <v>150</v>
      </c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</row>
    <row r="12" spans="3:101" ht="18.75">
      <c r="C12" s="23"/>
      <c r="E12" s="213" t="s">
        <v>157</v>
      </c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</row>
    <row r="13" spans="5:101" ht="18.75">
      <c r="E13" s="213" t="s">
        <v>149</v>
      </c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</row>
    <row r="14" spans="5:101" ht="16.5" customHeight="1">
      <c r="E14" s="213" t="s">
        <v>158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</row>
    <row r="15" spans="1:101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</row>
    <row r="16" spans="1:101" ht="86.25" customHeight="1">
      <c r="A16" s="149" t="s">
        <v>237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</row>
    <row r="17" spans="1:101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</row>
    <row r="18" spans="1:101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</row>
    <row r="19" spans="1:101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</row>
    <row r="20" spans="1:101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</row>
    <row r="21" spans="1:101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</row>
    <row r="22" spans="1:101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</row>
    <row r="23" spans="1:101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</row>
    <row r="24" spans="1:101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</row>
    <row r="25" spans="1:101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</row>
    <row r="26" spans="1:101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</row>
    <row r="27" spans="1:101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</row>
    <row r="28" spans="1:101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</row>
    <row r="30" spans="1:101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</row>
    <row r="31" spans="1:101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</row>
    <row r="32" spans="1:10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</row>
    <row r="33" spans="1:101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</row>
  </sheetData>
  <sheetProtection/>
  <mergeCells count="11">
    <mergeCell ref="J1:M1"/>
    <mergeCell ref="A5:Q5"/>
    <mergeCell ref="A6:Q6"/>
    <mergeCell ref="A7:Q7"/>
    <mergeCell ref="A8:Q8"/>
    <mergeCell ref="A9:Q9"/>
    <mergeCell ref="E14:Q14"/>
    <mergeCell ref="E10:Q10"/>
    <mergeCell ref="E11:Q11"/>
    <mergeCell ref="E12:Q12"/>
    <mergeCell ref="E13:Q13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22"/>
  <sheetViews>
    <sheetView zoomScale="80" zoomScaleNormal="80" zoomScaleSheetLayoutView="75" zoomScalePageLayoutView="0" workbookViewId="0" topLeftCell="A1">
      <pane xSplit="3" ySplit="8" topLeftCell="E2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V2" sqref="AV2"/>
    </sheetView>
  </sheetViews>
  <sheetFormatPr defaultColWidth="9.00390625" defaultRowHeight="12.75"/>
  <cols>
    <col min="1" max="1" width="2.75390625" style="0" customWidth="1"/>
    <col min="2" max="2" width="11.00390625" style="0" customWidth="1"/>
    <col min="3" max="3" width="27.00390625" style="0" customWidth="1"/>
    <col min="5" max="5" width="4.375" style="0" customWidth="1"/>
    <col min="6" max="6" width="4.00390625" style="0" customWidth="1"/>
    <col min="7" max="8" width="3.75390625" style="0" customWidth="1"/>
    <col min="9" max="12" width="4.125" style="0" customWidth="1"/>
    <col min="13" max="17" width="4.00390625" style="0" customWidth="1"/>
    <col min="18" max="21" width="3.875" style="0" customWidth="1"/>
    <col min="22" max="28" width="4.00390625" style="0" customWidth="1"/>
    <col min="29" max="32" width="3.875" style="0" customWidth="1"/>
    <col min="33" max="45" width="4.00390625" style="0" customWidth="1"/>
    <col min="46" max="47" width="4.00390625" style="14" customWidth="1"/>
    <col min="48" max="56" width="4.00390625" style="0" customWidth="1"/>
  </cols>
  <sheetData>
    <row r="1" spans="1:57" ht="81.75" customHeight="1" thickBot="1">
      <c r="A1" s="225" t="s">
        <v>238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6"/>
      <c r="AZ1" s="226"/>
      <c r="BA1" s="226"/>
      <c r="BB1" s="226"/>
      <c r="BC1" s="226"/>
      <c r="BD1" s="226"/>
      <c r="BE1" s="226"/>
    </row>
    <row r="2" spans="1:57" ht="66.75" customHeight="1" thickBot="1">
      <c r="A2" s="227" t="s">
        <v>0</v>
      </c>
      <c r="B2" s="227" t="s">
        <v>1</v>
      </c>
      <c r="C2" s="227" t="s">
        <v>2</v>
      </c>
      <c r="D2" s="227" t="s">
        <v>3</v>
      </c>
      <c r="E2" s="68" t="s">
        <v>239</v>
      </c>
      <c r="F2" s="230" t="s">
        <v>4</v>
      </c>
      <c r="G2" s="231"/>
      <c r="H2" s="232"/>
      <c r="I2" s="68" t="s">
        <v>240</v>
      </c>
      <c r="J2" s="230" t="s">
        <v>5</v>
      </c>
      <c r="K2" s="290"/>
      <c r="L2" s="291"/>
      <c r="M2" s="68" t="s">
        <v>241</v>
      </c>
      <c r="N2" s="292" t="s">
        <v>6</v>
      </c>
      <c r="O2" s="293"/>
      <c r="P2" s="293"/>
      <c r="Q2" s="294"/>
      <c r="R2" s="147" t="s">
        <v>242</v>
      </c>
      <c r="S2" s="292" t="s">
        <v>7</v>
      </c>
      <c r="T2" s="293"/>
      <c r="U2" s="294"/>
      <c r="V2" s="207" t="s">
        <v>243</v>
      </c>
      <c r="W2" s="292" t="s">
        <v>8</v>
      </c>
      <c r="X2" s="295"/>
      <c r="Y2" s="295"/>
      <c r="Z2" s="69" t="s">
        <v>244</v>
      </c>
      <c r="AA2" s="292" t="s">
        <v>9</v>
      </c>
      <c r="AB2" s="293"/>
      <c r="AC2" s="293"/>
      <c r="AD2" s="294"/>
      <c r="AE2" s="147" t="s">
        <v>245</v>
      </c>
      <c r="AF2" s="292" t="s">
        <v>10</v>
      </c>
      <c r="AG2" s="293"/>
      <c r="AH2" s="294"/>
      <c r="AI2" s="148" t="s">
        <v>246</v>
      </c>
      <c r="AJ2" s="230" t="s">
        <v>11</v>
      </c>
      <c r="AK2" s="290"/>
      <c r="AL2" s="290"/>
      <c r="AM2" s="148" t="s">
        <v>247</v>
      </c>
      <c r="AN2" s="230" t="s">
        <v>12</v>
      </c>
      <c r="AO2" s="255"/>
      <c r="AP2" s="255"/>
      <c r="AQ2" s="256"/>
      <c r="AR2" s="148" t="s">
        <v>248</v>
      </c>
      <c r="AS2" s="230" t="s">
        <v>13</v>
      </c>
      <c r="AT2" s="290"/>
      <c r="AU2" s="290"/>
      <c r="AV2" s="148" t="s">
        <v>249</v>
      </c>
      <c r="AW2" s="230" t="s">
        <v>14</v>
      </c>
      <c r="AX2" s="255"/>
      <c r="AY2" s="255"/>
      <c r="AZ2" s="256"/>
      <c r="BA2" s="230" t="s">
        <v>15</v>
      </c>
      <c r="BB2" s="255"/>
      <c r="BC2" s="255"/>
      <c r="BD2" s="256"/>
      <c r="BE2" s="233" t="s">
        <v>16</v>
      </c>
    </row>
    <row r="3" spans="1:57" ht="13.5" thickBot="1">
      <c r="A3" s="228"/>
      <c r="B3" s="228"/>
      <c r="C3" s="228"/>
      <c r="D3" s="228"/>
      <c r="E3" s="235" t="s">
        <v>17</v>
      </c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7"/>
      <c r="BE3" s="234"/>
    </row>
    <row r="4" spans="1:57" s="4" customFormat="1" ht="31.5" customHeight="1" thickBot="1">
      <c r="A4" s="229"/>
      <c r="B4" s="229"/>
      <c r="C4" s="229"/>
      <c r="D4" s="229"/>
      <c r="E4" s="70">
        <v>36</v>
      </c>
      <c r="F4" s="70">
        <v>37</v>
      </c>
      <c r="G4" s="70">
        <v>38</v>
      </c>
      <c r="H4" s="70">
        <v>39</v>
      </c>
      <c r="I4" s="70">
        <v>40</v>
      </c>
      <c r="J4" s="70">
        <v>41</v>
      </c>
      <c r="K4" s="70">
        <v>42</v>
      </c>
      <c r="L4" s="71">
        <v>43</v>
      </c>
      <c r="M4" s="71">
        <v>44</v>
      </c>
      <c r="N4" s="71">
        <v>45</v>
      </c>
      <c r="O4" s="71">
        <v>46</v>
      </c>
      <c r="P4" s="71">
        <v>47</v>
      </c>
      <c r="Q4" s="71">
        <v>48</v>
      </c>
      <c r="R4" s="71">
        <v>49</v>
      </c>
      <c r="S4" s="71">
        <v>50</v>
      </c>
      <c r="T4" s="71">
        <v>51</v>
      </c>
      <c r="U4" s="71">
        <v>52</v>
      </c>
      <c r="V4" s="72">
        <v>1</v>
      </c>
      <c r="W4" s="72">
        <v>2</v>
      </c>
      <c r="X4" s="72">
        <v>3</v>
      </c>
      <c r="Y4" s="72">
        <v>4</v>
      </c>
      <c r="Z4" s="72">
        <v>5</v>
      </c>
      <c r="AA4" s="72">
        <v>6</v>
      </c>
      <c r="AB4" s="72">
        <v>7</v>
      </c>
      <c r="AC4" s="72">
        <v>8</v>
      </c>
      <c r="AD4" s="72">
        <v>9</v>
      </c>
      <c r="AE4" s="71">
        <v>10</v>
      </c>
      <c r="AF4" s="71">
        <v>11</v>
      </c>
      <c r="AG4" s="71">
        <v>12</v>
      </c>
      <c r="AH4" s="71">
        <v>13</v>
      </c>
      <c r="AI4" s="71">
        <v>14</v>
      </c>
      <c r="AJ4" s="71">
        <v>15</v>
      </c>
      <c r="AK4" s="71">
        <v>16</v>
      </c>
      <c r="AL4" s="71">
        <v>17</v>
      </c>
      <c r="AM4" s="71">
        <v>18</v>
      </c>
      <c r="AN4" s="71">
        <v>19</v>
      </c>
      <c r="AO4" s="71">
        <v>20</v>
      </c>
      <c r="AP4" s="71">
        <v>21</v>
      </c>
      <c r="AQ4" s="71">
        <v>22</v>
      </c>
      <c r="AR4" s="71">
        <v>23</v>
      </c>
      <c r="AS4" s="71">
        <v>24</v>
      </c>
      <c r="AT4" s="73">
        <v>25</v>
      </c>
      <c r="AU4" s="73">
        <v>26</v>
      </c>
      <c r="AV4" s="71">
        <v>27</v>
      </c>
      <c r="AW4" s="71">
        <v>28</v>
      </c>
      <c r="AX4" s="71">
        <v>29</v>
      </c>
      <c r="AY4" s="71">
        <v>30</v>
      </c>
      <c r="AZ4" s="71">
        <v>31</v>
      </c>
      <c r="BA4" s="71">
        <v>32</v>
      </c>
      <c r="BB4" s="71">
        <v>33</v>
      </c>
      <c r="BC4" s="71">
        <v>34</v>
      </c>
      <c r="BD4" s="71">
        <v>35</v>
      </c>
      <c r="BE4" s="71">
        <v>10</v>
      </c>
    </row>
    <row r="5" spans="1:57" ht="13.5" thickBot="1">
      <c r="A5" s="235" t="s">
        <v>18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7"/>
    </row>
    <row r="6" spans="1:57" s="4" customFormat="1" ht="27" customHeight="1" thickBot="1">
      <c r="A6" s="70"/>
      <c r="B6" s="70"/>
      <c r="C6" s="70"/>
      <c r="D6" s="70"/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74">
        <v>6</v>
      </c>
      <c r="K6" s="74">
        <v>7</v>
      </c>
      <c r="L6" s="74">
        <v>8</v>
      </c>
      <c r="M6" s="74">
        <v>9</v>
      </c>
      <c r="N6" s="74">
        <v>10</v>
      </c>
      <c r="O6" s="74">
        <v>11</v>
      </c>
      <c r="P6" s="74">
        <v>12</v>
      </c>
      <c r="Q6" s="74">
        <v>13</v>
      </c>
      <c r="R6" s="74">
        <v>14</v>
      </c>
      <c r="S6" s="74">
        <v>15</v>
      </c>
      <c r="T6" s="74">
        <v>16</v>
      </c>
      <c r="U6" s="74">
        <v>17</v>
      </c>
      <c r="V6" s="74">
        <v>18</v>
      </c>
      <c r="W6" s="74">
        <v>19</v>
      </c>
      <c r="X6" s="74">
        <v>20</v>
      </c>
      <c r="Y6" s="74">
        <v>21</v>
      </c>
      <c r="Z6" s="74">
        <v>22</v>
      </c>
      <c r="AA6" s="74">
        <v>23</v>
      </c>
      <c r="AB6" s="74">
        <v>24</v>
      </c>
      <c r="AC6" s="74">
        <v>25</v>
      </c>
      <c r="AD6" s="74">
        <v>26</v>
      </c>
      <c r="AE6" s="74">
        <v>27</v>
      </c>
      <c r="AF6" s="74">
        <v>28</v>
      </c>
      <c r="AG6" s="74">
        <v>29</v>
      </c>
      <c r="AH6" s="74">
        <v>30</v>
      </c>
      <c r="AI6" s="74">
        <v>31</v>
      </c>
      <c r="AJ6" s="74">
        <v>32</v>
      </c>
      <c r="AK6" s="74">
        <v>33</v>
      </c>
      <c r="AL6" s="74">
        <v>34</v>
      </c>
      <c r="AM6" s="74">
        <v>35</v>
      </c>
      <c r="AN6" s="74">
        <v>36</v>
      </c>
      <c r="AO6" s="74">
        <v>37</v>
      </c>
      <c r="AP6" s="74">
        <v>38</v>
      </c>
      <c r="AQ6" s="74">
        <v>39</v>
      </c>
      <c r="AR6" s="74">
        <v>40</v>
      </c>
      <c r="AS6" s="74">
        <v>41</v>
      </c>
      <c r="AT6" s="75">
        <v>42</v>
      </c>
      <c r="AU6" s="75">
        <v>43</v>
      </c>
      <c r="AV6" s="74">
        <v>44</v>
      </c>
      <c r="AW6" s="74">
        <v>45</v>
      </c>
      <c r="AX6" s="74">
        <v>46</v>
      </c>
      <c r="AY6" s="74">
        <v>47</v>
      </c>
      <c r="AZ6" s="74">
        <v>48</v>
      </c>
      <c r="BA6" s="74">
        <v>49</v>
      </c>
      <c r="BB6" s="74">
        <v>50</v>
      </c>
      <c r="BC6" s="74">
        <v>51</v>
      </c>
      <c r="BD6" s="74">
        <v>52</v>
      </c>
      <c r="BE6" s="76">
        <v>28</v>
      </c>
    </row>
    <row r="7" spans="1:57" ht="19.5" customHeight="1" thickBot="1">
      <c r="A7" s="238" t="s">
        <v>19</v>
      </c>
      <c r="B7" s="241" t="s">
        <v>20</v>
      </c>
      <c r="C7" s="241" t="s">
        <v>21</v>
      </c>
      <c r="D7" s="77" t="s">
        <v>22</v>
      </c>
      <c r="E7" s="78">
        <f>E9+E11+E13+E15+E17+E19+E21+E23+E25+E30+E32+E36+E34+E39+E27</f>
        <v>36</v>
      </c>
      <c r="F7" s="78">
        <f>F9+F11+F13+F15+F17+F19+F21+F23+F25+F30+F32+F36+F34+F39+F27</f>
        <v>36</v>
      </c>
      <c r="G7" s="78">
        <f aca="true" t="shared" si="0" ref="G7:U7">G9+G11+G13+G15+G17+G19+G21+G23+G25+G30+G32+G36+G34+G39+G27</f>
        <v>36</v>
      </c>
      <c r="H7" s="78">
        <f t="shared" si="0"/>
        <v>36</v>
      </c>
      <c r="I7" s="78">
        <f t="shared" si="0"/>
        <v>36</v>
      </c>
      <c r="J7" s="78">
        <f t="shared" si="0"/>
        <v>36</v>
      </c>
      <c r="K7" s="78">
        <f t="shared" si="0"/>
        <v>36</v>
      </c>
      <c r="L7" s="78">
        <f t="shared" si="0"/>
        <v>36</v>
      </c>
      <c r="M7" s="78">
        <f t="shared" si="0"/>
        <v>36</v>
      </c>
      <c r="N7" s="78">
        <f t="shared" si="0"/>
        <v>36</v>
      </c>
      <c r="O7" s="78">
        <f t="shared" si="0"/>
        <v>36</v>
      </c>
      <c r="P7" s="78">
        <f t="shared" si="0"/>
        <v>36</v>
      </c>
      <c r="Q7" s="78">
        <f t="shared" si="0"/>
        <v>36</v>
      </c>
      <c r="R7" s="78">
        <f t="shared" si="0"/>
        <v>36</v>
      </c>
      <c r="S7" s="78">
        <f t="shared" si="0"/>
        <v>36</v>
      </c>
      <c r="T7" s="78">
        <f t="shared" si="0"/>
        <v>36</v>
      </c>
      <c r="U7" s="78">
        <f t="shared" si="0"/>
        <v>36</v>
      </c>
      <c r="V7" s="78" t="s">
        <v>23</v>
      </c>
      <c r="W7" s="78" t="s">
        <v>23</v>
      </c>
      <c r="X7" s="78">
        <f aca="true" t="shared" si="1" ref="X7:AS7">X9+X11+X13+X15+X17+X19+X21+X23+X25+X30+X32+X36+X34+X39+X27</f>
        <v>36</v>
      </c>
      <c r="Y7" s="78">
        <f t="shared" si="1"/>
        <v>36</v>
      </c>
      <c r="Z7" s="78">
        <f t="shared" si="1"/>
        <v>36</v>
      </c>
      <c r="AA7" s="78">
        <f t="shared" si="1"/>
        <v>36</v>
      </c>
      <c r="AB7" s="78">
        <f t="shared" si="1"/>
        <v>36</v>
      </c>
      <c r="AC7" s="78">
        <f t="shared" si="1"/>
        <v>36</v>
      </c>
      <c r="AD7" s="78">
        <f t="shared" si="1"/>
        <v>36</v>
      </c>
      <c r="AE7" s="78">
        <f t="shared" si="1"/>
        <v>36</v>
      </c>
      <c r="AF7" s="78">
        <f t="shared" si="1"/>
        <v>36</v>
      </c>
      <c r="AG7" s="78">
        <f t="shared" si="1"/>
        <v>36</v>
      </c>
      <c r="AH7" s="78">
        <f t="shared" si="1"/>
        <v>36</v>
      </c>
      <c r="AI7" s="78">
        <f t="shared" si="1"/>
        <v>36</v>
      </c>
      <c r="AJ7" s="78">
        <f t="shared" si="1"/>
        <v>36</v>
      </c>
      <c r="AK7" s="78">
        <f t="shared" si="1"/>
        <v>36</v>
      </c>
      <c r="AL7" s="78">
        <f t="shared" si="1"/>
        <v>36</v>
      </c>
      <c r="AM7" s="78">
        <f t="shared" si="1"/>
        <v>36</v>
      </c>
      <c r="AN7" s="78">
        <f t="shared" si="1"/>
        <v>36</v>
      </c>
      <c r="AO7" s="78">
        <f t="shared" si="1"/>
        <v>36</v>
      </c>
      <c r="AP7" s="78">
        <f t="shared" si="1"/>
        <v>36</v>
      </c>
      <c r="AQ7" s="78">
        <f t="shared" si="1"/>
        <v>36</v>
      </c>
      <c r="AR7" s="78">
        <f t="shared" si="1"/>
        <v>36</v>
      </c>
      <c r="AS7" s="78">
        <f t="shared" si="1"/>
        <v>36</v>
      </c>
      <c r="AT7" s="79" t="s">
        <v>24</v>
      </c>
      <c r="AU7" s="79" t="s">
        <v>24</v>
      </c>
      <c r="AV7" s="78" t="s">
        <v>23</v>
      </c>
      <c r="AW7" s="78" t="s">
        <v>23</v>
      </c>
      <c r="AX7" s="78" t="s">
        <v>23</v>
      </c>
      <c r="AY7" s="78" t="s">
        <v>23</v>
      </c>
      <c r="AZ7" s="78" t="s">
        <v>23</v>
      </c>
      <c r="BA7" s="78" t="s">
        <v>23</v>
      </c>
      <c r="BB7" s="78" t="s">
        <v>23</v>
      </c>
      <c r="BC7" s="78" t="s">
        <v>23</v>
      </c>
      <c r="BD7" s="78" t="s">
        <v>23</v>
      </c>
      <c r="BE7" s="78">
        <f>BE9+BE11+BE13+BE15+BE17+BE19+BE21+BE23+BE25+BE30+BE32+BE36+BE34+BE39+BE27</f>
        <v>1404</v>
      </c>
    </row>
    <row r="8" spans="1:57" ht="24.75" customHeight="1" thickBot="1">
      <c r="A8" s="239"/>
      <c r="B8" s="242"/>
      <c r="C8" s="242"/>
      <c r="D8" s="77" t="s">
        <v>25</v>
      </c>
      <c r="E8" s="78">
        <f>E10+E12+E14+E16+E18+E20+E22+E24+E26+E31+E33+E40+E35+E37+E28</f>
        <v>18</v>
      </c>
      <c r="F8" s="78">
        <f>F10+F12+F14+F16+F18+F20+F22+F24+F26+F31+F33+F40+F35+F37+F28</f>
        <v>18</v>
      </c>
      <c r="G8" s="78">
        <f aca="true" t="shared" si="2" ref="G8:U8">G10+G12+G14+G16+G18+G20+G22+G24+G26+G31+G33+G40+G35+G37+G28</f>
        <v>18</v>
      </c>
      <c r="H8" s="78">
        <f t="shared" si="2"/>
        <v>18</v>
      </c>
      <c r="I8" s="78">
        <f t="shared" si="2"/>
        <v>18</v>
      </c>
      <c r="J8" s="78">
        <f t="shared" si="2"/>
        <v>18</v>
      </c>
      <c r="K8" s="78">
        <f t="shared" si="2"/>
        <v>18</v>
      </c>
      <c r="L8" s="78">
        <f t="shared" si="2"/>
        <v>18</v>
      </c>
      <c r="M8" s="78">
        <f t="shared" si="2"/>
        <v>18</v>
      </c>
      <c r="N8" s="78">
        <f t="shared" si="2"/>
        <v>18</v>
      </c>
      <c r="O8" s="78">
        <f t="shared" si="2"/>
        <v>18</v>
      </c>
      <c r="P8" s="78">
        <f t="shared" si="2"/>
        <v>18</v>
      </c>
      <c r="Q8" s="78">
        <f t="shared" si="2"/>
        <v>18</v>
      </c>
      <c r="R8" s="78">
        <f t="shared" si="2"/>
        <v>18</v>
      </c>
      <c r="S8" s="78">
        <f t="shared" si="2"/>
        <v>18</v>
      </c>
      <c r="T8" s="78">
        <f t="shared" si="2"/>
        <v>18</v>
      </c>
      <c r="U8" s="78">
        <f t="shared" si="2"/>
        <v>18</v>
      </c>
      <c r="V8" s="78" t="s">
        <v>23</v>
      </c>
      <c r="W8" s="78" t="s">
        <v>23</v>
      </c>
      <c r="X8" s="78">
        <f aca="true" t="shared" si="3" ref="X8:AS8">X10+X12+X14+X16+X18+X20+X22+X24+X26+X31+X33+X40+X35+X37+X28</f>
        <v>18</v>
      </c>
      <c r="Y8" s="78">
        <f t="shared" si="3"/>
        <v>18</v>
      </c>
      <c r="Z8" s="78">
        <f t="shared" si="3"/>
        <v>18</v>
      </c>
      <c r="AA8" s="78">
        <f t="shared" si="3"/>
        <v>18</v>
      </c>
      <c r="AB8" s="78">
        <f t="shared" si="3"/>
        <v>18</v>
      </c>
      <c r="AC8" s="78">
        <f t="shared" si="3"/>
        <v>18</v>
      </c>
      <c r="AD8" s="78">
        <f t="shared" si="3"/>
        <v>18</v>
      </c>
      <c r="AE8" s="78">
        <f t="shared" si="3"/>
        <v>18</v>
      </c>
      <c r="AF8" s="78">
        <f t="shared" si="3"/>
        <v>18</v>
      </c>
      <c r="AG8" s="78">
        <f t="shared" si="3"/>
        <v>18</v>
      </c>
      <c r="AH8" s="78">
        <f t="shared" si="3"/>
        <v>18</v>
      </c>
      <c r="AI8" s="78">
        <f t="shared" si="3"/>
        <v>18</v>
      </c>
      <c r="AJ8" s="78">
        <f t="shared" si="3"/>
        <v>18</v>
      </c>
      <c r="AK8" s="78">
        <f t="shared" si="3"/>
        <v>18</v>
      </c>
      <c r="AL8" s="78">
        <f t="shared" si="3"/>
        <v>18</v>
      </c>
      <c r="AM8" s="78">
        <f t="shared" si="3"/>
        <v>18</v>
      </c>
      <c r="AN8" s="78">
        <f t="shared" si="3"/>
        <v>18</v>
      </c>
      <c r="AO8" s="78">
        <f t="shared" si="3"/>
        <v>18</v>
      </c>
      <c r="AP8" s="78">
        <f t="shared" si="3"/>
        <v>18</v>
      </c>
      <c r="AQ8" s="78">
        <f t="shared" si="3"/>
        <v>18</v>
      </c>
      <c r="AR8" s="78">
        <f t="shared" si="3"/>
        <v>18</v>
      </c>
      <c r="AS8" s="78">
        <f t="shared" si="3"/>
        <v>18</v>
      </c>
      <c r="AT8" s="79" t="s">
        <v>24</v>
      </c>
      <c r="AU8" s="79" t="s">
        <v>24</v>
      </c>
      <c r="AV8" s="78" t="s">
        <v>23</v>
      </c>
      <c r="AW8" s="78" t="s">
        <v>23</v>
      </c>
      <c r="AX8" s="78" t="s">
        <v>23</v>
      </c>
      <c r="AY8" s="78" t="s">
        <v>23</v>
      </c>
      <c r="AZ8" s="78" t="s">
        <v>23</v>
      </c>
      <c r="BA8" s="78" t="s">
        <v>23</v>
      </c>
      <c r="BB8" s="78" t="s">
        <v>23</v>
      </c>
      <c r="BC8" s="78" t="s">
        <v>23</v>
      </c>
      <c r="BD8" s="78" t="s">
        <v>23</v>
      </c>
      <c r="BE8" s="78">
        <f>BE10+BE12+BE14+BE16+BE18+BE20+BE22+BE24+BE26+BE31+BE33+BE40+BE35+BE37+BE28</f>
        <v>702</v>
      </c>
    </row>
    <row r="9" spans="1:57" ht="32.25" customHeight="1" thickBot="1">
      <c r="A9" s="239"/>
      <c r="B9" s="243" t="s">
        <v>26</v>
      </c>
      <c r="C9" s="245" t="s">
        <v>27</v>
      </c>
      <c r="D9" s="80" t="s">
        <v>22</v>
      </c>
      <c r="E9" s="81">
        <v>2</v>
      </c>
      <c r="F9" s="81">
        <v>2</v>
      </c>
      <c r="G9" s="81">
        <v>2</v>
      </c>
      <c r="H9" s="81">
        <v>2</v>
      </c>
      <c r="I9" s="81">
        <v>2</v>
      </c>
      <c r="J9" s="81">
        <v>2</v>
      </c>
      <c r="K9" s="81">
        <v>2</v>
      </c>
      <c r="L9" s="81">
        <v>2</v>
      </c>
      <c r="M9" s="81">
        <v>2</v>
      </c>
      <c r="N9" s="81">
        <v>2</v>
      </c>
      <c r="O9" s="81">
        <v>2</v>
      </c>
      <c r="P9" s="81">
        <v>2</v>
      </c>
      <c r="Q9" s="81">
        <v>2</v>
      </c>
      <c r="R9" s="81">
        <v>2</v>
      </c>
      <c r="S9" s="81">
        <v>2</v>
      </c>
      <c r="T9" s="81">
        <v>2</v>
      </c>
      <c r="U9" s="81">
        <v>2</v>
      </c>
      <c r="V9" s="81" t="s">
        <v>23</v>
      </c>
      <c r="W9" s="81" t="s">
        <v>23</v>
      </c>
      <c r="X9" s="81">
        <v>2</v>
      </c>
      <c r="Y9" s="81">
        <v>2</v>
      </c>
      <c r="Z9" s="81">
        <v>2</v>
      </c>
      <c r="AA9" s="81">
        <v>2</v>
      </c>
      <c r="AB9" s="81">
        <v>2</v>
      </c>
      <c r="AC9" s="81">
        <v>2</v>
      </c>
      <c r="AD9" s="81">
        <v>2</v>
      </c>
      <c r="AE9" s="81">
        <v>2</v>
      </c>
      <c r="AF9" s="81">
        <v>2</v>
      </c>
      <c r="AG9" s="81">
        <v>2</v>
      </c>
      <c r="AH9" s="81">
        <v>2</v>
      </c>
      <c r="AI9" s="81">
        <v>2</v>
      </c>
      <c r="AJ9" s="81">
        <v>2</v>
      </c>
      <c r="AK9" s="81">
        <v>2</v>
      </c>
      <c r="AL9" s="81">
        <v>2</v>
      </c>
      <c r="AM9" s="81">
        <v>2</v>
      </c>
      <c r="AN9" s="81">
        <v>2</v>
      </c>
      <c r="AO9" s="81">
        <v>2</v>
      </c>
      <c r="AP9" s="81">
        <v>2</v>
      </c>
      <c r="AQ9" s="81">
        <v>2</v>
      </c>
      <c r="AR9" s="80">
        <v>2</v>
      </c>
      <c r="AS9" s="80">
        <v>2</v>
      </c>
      <c r="AT9" s="172" t="s">
        <v>24</v>
      </c>
      <c r="AU9" s="172" t="s">
        <v>24</v>
      </c>
      <c r="AV9" s="80" t="s">
        <v>23</v>
      </c>
      <c r="AW9" s="80" t="s">
        <v>23</v>
      </c>
      <c r="AX9" s="80" t="s">
        <v>23</v>
      </c>
      <c r="AY9" s="80" t="s">
        <v>23</v>
      </c>
      <c r="AZ9" s="80" t="s">
        <v>23</v>
      </c>
      <c r="BA9" s="80" t="s">
        <v>23</v>
      </c>
      <c r="BB9" s="80" t="s">
        <v>23</v>
      </c>
      <c r="BC9" s="80" t="s">
        <v>23</v>
      </c>
      <c r="BD9" s="80" t="s">
        <v>23</v>
      </c>
      <c r="BE9" s="89">
        <f>SUM(E9:BD9)</f>
        <v>78</v>
      </c>
    </row>
    <row r="10" spans="1:57" ht="14.25" customHeight="1" thickBot="1">
      <c r="A10" s="239"/>
      <c r="B10" s="244"/>
      <c r="C10" s="224"/>
      <c r="D10" s="80" t="s">
        <v>25</v>
      </c>
      <c r="E10" s="81">
        <v>1</v>
      </c>
      <c r="F10" s="81">
        <v>1</v>
      </c>
      <c r="G10" s="81">
        <v>1</v>
      </c>
      <c r="H10" s="81">
        <v>1</v>
      </c>
      <c r="I10" s="81">
        <v>1</v>
      </c>
      <c r="J10" s="81">
        <v>1</v>
      </c>
      <c r="K10" s="81">
        <v>1</v>
      </c>
      <c r="L10" s="83">
        <v>1</v>
      </c>
      <c r="M10" s="83">
        <v>1</v>
      </c>
      <c r="N10" s="83">
        <v>1</v>
      </c>
      <c r="O10" s="83">
        <v>1</v>
      </c>
      <c r="P10" s="83">
        <v>1</v>
      </c>
      <c r="Q10" s="83">
        <v>1</v>
      </c>
      <c r="R10" s="83">
        <v>1</v>
      </c>
      <c r="S10" s="83">
        <v>1</v>
      </c>
      <c r="T10" s="83">
        <v>1</v>
      </c>
      <c r="U10" s="83">
        <v>1</v>
      </c>
      <c r="V10" s="81" t="s">
        <v>23</v>
      </c>
      <c r="W10" s="81" t="s">
        <v>23</v>
      </c>
      <c r="X10" s="80">
        <v>1</v>
      </c>
      <c r="Y10" s="80">
        <v>1</v>
      </c>
      <c r="Z10" s="80">
        <v>1</v>
      </c>
      <c r="AA10" s="80">
        <v>1</v>
      </c>
      <c r="AB10" s="80">
        <v>1</v>
      </c>
      <c r="AC10" s="80">
        <v>1</v>
      </c>
      <c r="AD10" s="80">
        <v>1</v>
      </c>
      <c r="AE10" s="80">
        <v>1</v>
      </c>
      <c r="AF10" s="80">
        <v>1</v>
      </c>
      <c r="AG10" s="80">
        <v>1</v>
      </c>
      <c r="AH10" s="80">
        <v>1</v>
      </c>
      <c r="AI10" s="80">
        <v>1</v>
      </c>
      <c r="AJ10" s="80">
        <v>1</v>
      </c>
      <c r="AK10" s="80">
        <v>1</v>
      </c>
      <c r="AL10" s="80">
        <v>1</v>
      </c>
      <c r="AM10" s="80">
        <v>1</v>
      </c>
      <c r="AN10" s="80">
        <v>1</v>
      </c>
      <c r="AO10" s="80">
        <v>1</v>
      </c>
      <c r="AP10" s="80">
        <v>1</v>
      </c>
      <c r="AQ10" s="80">
        <v>1</v>
      </c>
      <c r="AR10" s="80">
        <v>1</v>
      </c>
      <c r="AS10" s="80">
        <v>1</v>
      </c>
      <c r="AT10" s="82"/>
      <c r="AU10" s="82"/>
      <c r="AV10" s="80" t="s">
        <v>23</v>
      </c>
      <c r="AW10" s="80" t="s">
        <v>23</v>
      </c>
      <c r="AX10" s="80" t="s">
        <v>23</v>
      </c>
      <c r="AY10" s="80" t="s">
        <v>23</v>
      </c>
      <c r="AZ10" s="80" t="s">
        <v>23</v>
      </c>
      <c r="BA10" s="80" t="s">
        <v>23</v>
      </c>
      <c r="BB10" s="80" t="s">
        <v>23</v>
      </c>
      <c r="BC10" s="80" t="s">
        <v>23</v>
      </c>
      <c r="BD10" s="80" t="s">
        <v>23</v>
      </c>
      <c r="BE10" s="89">
        <f>SUM(E10:BD10)</f>
        <v>39</v>
      </c>
    </row>
    <row r="11" spans="1:57" ht="30.75" customHeight="1" thickBot="1">
      <c r="A11" s="239"/>
      <c r="B11" s="243" t="s">
        <v>28</v>
      </c>
      <c r="C11" s="245" t="s">
        <v>29</v>
      </c>
      <c r="D11" s="80" t="s">
        <v>22</v>
      </c>
      <c r="E11" s="81">
        <v>3</v>
      </c>
      <c r="F11" s="81">
        <v>3</v>
      </c>
      <c r="G11" s="81">
        <v>3</v>
      </c>
      <c r="H11" s="81">
        <v>3</v>
      </c>
      <c r="I11" s="81">
        <v>3</v>
      </c>
      <c r="J11" s="81">
        <v>3</v>
      </c>
      <c r="K11" s="81">
        <v>3</v>
      </c>
      <c r="L11" s="81">
        <v>3</v>
      </c>
      <c r="M11" s="81">
        <v>3</v>
      </c>
      <c r="N11" s="81">
        <v>3</v>
      </c>
      <c r="O11" s="81">
        <v>3</v>
      </c>
      <c r="P11" s="81">
        <v>3</v>
      </c>
      <c r="Q11" s="81">
        <v>3</v>
      </c>
      <c r="R11" s="81">
        <v>3</v>
      </c>
      <c r="S11" s="81">
        <v>3</v>
      </c>
      <c r="T11" s="81">
        <v>3</v>
      </c>
      <c r="U11" s="81">
        <v>3</v>
      </c>
      <c r="V11" s="81" t="s">
        <v>23</v>
      </c>
      <c r="W11" s="81" t="s">
        <v>23</v>
      </c>
      <c r="X11" s="81">
        <v>3</v>
      </c>
      <c r="Y11" s="81">
        <v>3</v>
      </c>
      <c r="Z11" s="81">
        <v>3</v>
      </c>
      <c r="AA11" s="81">
        <v>3</v>
      </c>
      <c r="AB11" s="81">
        <v>3</v>
      </c>
      <c r="AC11" s="81">
        <v>3</v>
      </c>
      <c r="AD11" s="81">
        <v>3</v>
      </c>
      <c r="AE11" s="81">
        <v>3</v>
      </c>
      <c r="AF11" s="81">
        <v>3</v>
      </c>
      <c r="AG11" s="81">
        <v>3</v>
      </c>
      <c r="AH11" s="81">
        <v>3</v>
      </c>
      <c r="AI11" s="81">
        <v>3</v>
      </c>
      <c r="AJ11" s="81">
        <v>3</v>
      </c>
      <c r="AK11" s="81">
        <v>3</v>
      </c>
      <c r="AL11" s="81">
        <v>3</v>
      </c>
      <c r="AM11" s="81">
        <v>3</v>
      </c>
      <c r="AN11" s="81">
        <v>3</v>
      </c>
      <c r="AO11" s="81">
        <v>3</v>
      </c>
      <c r="AP11" s="81">
        <v>3</v>
      </c>
      <c r="AQ11" s="81">
        <v>3</v>
      </c>
      <c r="AR11" s="81">
        <v>3</v>
      </c>
      <c r="AS11" s="166">
        <v>3</v>
      </c>
      <c r="AT11" s="82"/>
      <c r="AU11" s="82"/>
      <c r="AV11" s="80" t="s">
        <v>23</v>
      </c>
      <c r="AW11" s="80" t="s">
        <v>23</v>
      </c>
      <c r="AX11" s="80" t="s">
        <v>23</v>
      </c>
      <c r="AY11" s="80" t="s">
        <v>23</v>
      </c>
      <c r="AZ11" s="80" t="s">
        <v>23</v>
      </c>
      <c r="BA11" s="80" t="s">
        <v>23</v>
      </c>
      <c r="BB11" s="80" t="s">
        <v>23</v>
      </c>
      <c r="BC11" s="80" t="s">
        <v>23</v>
      </c>
      <c r="BD11" s="80" t="s">
        <v>23</v>
      </c>
      <c r="BE11" s="89">
        <f>SUM(E11:BD11)</f>
        <v>117</v>
      </c>
    </row>
    <row r="12" spans="1:57" ht="20.25" customHeight="1" thickBot="1">
      <c r="A12" s="239"/>
      <c r="B12" s="222"/>
      <c r="C12" s="246"/>
      <c r="D12" s="80" t="s">
        <v>25</v>
      </c>
      <c r="E12" s="81">
        <v>2</v>
      </c>
      <c r="F12" s="81">
        <v>1</v>
      </c>
      <c r="G12" s="81">
        <v>2</v>
      </c>
      <c r="H12" s="81">
        <v>1</v>
      </c>
      <c r="I12" s="81">
        <v>2</v>
      </c>
      <c r="J12" s="81">
        <v>1</v>
      </c>
      <c r="K12" s="81">
        <v>2</v>
      </c>
      <c r="L12" s="83">
        <v>1</v>
      </c>
      <c r="M12" s="83">
        <v>2</v>
      </c>
      <c r="N12" s="83">
        <v>1</v>
      </c>
      <c r="O12" s="83">
        <v>2</v>
      </c>
      <c r="P12" s="83">
        <v>1</v>
      </c>
      <c r="Q12" s="83">
        <v>2</v>
      </c>
      <c r="R12" s="83">
        <v>1</v>
      </c>
      <c r="S12" s="83">
        <v>2</v>
      </c>
      <c r="T12" s="83">
        <v>1</v>
      </c>
      <c r="U12" s="83">
        <v>2</v>
      </c>
      <c r="V12" s="81" t="s">
        <v>23</v>
      </c>
      <c r="W12" s="81" t="s">
        <v>23</v>
      </c>
      <c r="X12" s="80">
        <v>1</v>
      </c>
      <c r="Y12" s="80">
        <v>2</v>
      </c>
      <c r="Z12" s="80">
        <v>1</v>
      </c>
      <c r="AA12" s="80">
        <v>2</v>
      </c>
      <c r="AB12" s="80">
        <v>1</v>
      </c>
      <c r="AC12" s="80">
        <v>2</v>
      </c>
      <c r="AD12" s="80">
        <v>1</v>
      </c>
      <c r="AE12" s="80">
        <v>2</v>
      </c>
      <c r="AF12" s="80">
        <v>1</v>
      </c>
      <c r="AG12" s="80">
        <v>2</v>
      </c>
      <c r="AH12" s="80">
        <v>1</v>
      </c>
      <c r="AI12" s="80">
        <v>2</v>
      </c>
      <c r="AJ12" s="80">
        <v>1</v>
      </c>
      <c r="AK12" s="80">
        <v>2</v>
      </c>
      <c r="AL12" s="80">
        <v>1</v>
      </c>
      <c r="AM12" s="80">
        <v>2</v>
      </c>
      <c r="AN12" s="80">
        <v>1</v>
      </c>
      <c r="AO12" s="80">
        <v>2</v>
      </c>
      <c r="AP12" s="80">
        <v>1</v>
      </c>
      <c r="AQ12" s="80">
        <v>2</v>
      </c>
      <c r="AR12" s="80">
        <v>1</v>
      </c>
      <c r="AS12" s="80">
        <v>2</v>
      </c>
      <c r="AT12" s="82"/>
      <c r="AU12" s="82"/>
      <c r="AV12" s="80" t="s">
        <v>23</v>
      </c>
      <c r="AW12" s="80" t="s">
        <v>23</v>
      </c>
      <c r="AX12" s="80" t="s">
        <v>23</v>
      </c>
      <c r="AY12" s="80" t="s">
        <v>23</v>
      </c>
      <c r="AZ12" s="80" t="s">
        <v>23</v>
      </c>
      <c r="BA12" s="80" t="s">
        <v>23</v>
      </c>
      <c r="BB12" s="80" t="s">
        <v>23</v>
      </c>
      <c r="BC12" s="80" t="s">
        <v>23</v>
      </c>
      <c r="BD12" s="80" t="s">
        <v>23</v>
      </c>
      <c r="BE12" s="89">
        <f aca="true" t="shared" si="4" ref="BE12:BE82">SUM(E12:BD12)</f>
        <v>59</v>
      </c>
    </row>
    <row r="13" spans="1:57" ht="31.5" customHeight="1" thickBot="1">
      <c r="A13" s="239"/>
      <c r="B13" s="243" t="s">
        <v>30</v>
      </c>
      <c r="C13" s="245" t="s">
        <v>31</v>
      </c>
      <c r="D13" s="80" t="s">
        <v>22</v>
      </c>
      <c r="E13" s="81">
        <v>3</v>
      </c>
      <c r="F13" s="81">
        <v>3</v>
      </c>
      <c r="G13" s="81">
        <v>3</v>
      </c>
      <c r="H13" s="81">
        <v>3</v>
      </c>
      <c r="I13" s="81">
        <v>3</v>
      </c>
      <c r="J13" s="81">
        <v>3</v>
      </c>
      <c r="K13" s="81">
        <v>3</v>
      </c>
      <c r="L13" s="81">
        <v>3</v>
      </c>
      <c r="M13" s="81">
        <v>3</v>
      </c>
      <c r="N13" s="81">
        <v>3</v>
      </c>
      <c r="O13" s="81">
        <v>3</v>
      </c>
      <c r="P13" s="81">
        <v>3</v>
      </c>
      <c r="Q13" s="81">
        <v>3</v>
      </c>
      <c r="R13" s="81">
        <v>3</v>
      </c>
      <c r="S13" s="81">
        <v>3</v>
      </c>
      <c r="T13" s="81">
        <v>3</v>
      </c>
      <c r="U13" s="81">
        <v>3</v>
      </c>
      <c r="V13" s="81" t="s">
        <v>23</v>
      </c>
      <c r="W13" s="81" t="s">
        <v>23</v>
      </c>
      <c r="X13" s="81">
        <v>3</v>
      </c>
      <c r="Y13" s="81">
        <v>3</v>
      </c>
      <c r="Z13" s="81">
        <v>3</v>
      </c>
      <c r="AA13" s="81">
        <v>3</v>
      </c>
      <c r="AB13" s="81">
        <v>3</v>
      </c>
      <c r="AC13" s="81">
        <v>3</v>
      </c>
      <c r="AD13" s="81">
        <v>3</v>
      </c>
      <c r="AE13" s="81">
        <v>3</v>
      </c>
      <c r="AF13" s="81">
        <v>3</v>
      </c>
      <c r="AG13" s="81">
        <v>3</v>
      </c>
      <c r="AH13" s="81">
        <v>3</v>
      </c>
      <c r="AI13" s="81">
        <v>3</v>
      </c>
      <c r="AJ13" s="81">
        <v>3</v>
      </c>
      <c r="AK13" s="81">
        <v>3</v>
      </c>
      <c r="AL13" s="81">
        <v>3</v>
      </c>
      <c r="AM13" s="81">
        <v>3</v>
      </c>
      <c r="AN13" s="81">
        <v>3</v>
      </c>
      <c r="AO13" s="81">
        <v>3</v>
      </c>
      <c r="AP13" s="81">
        <v>3</v>
      </c>
      <c r="AQ13" s="81">
        <v>3</v>
      </c>
      <c r="AR13" s="81">
        <v>3</v>
      </c>
      <c r="AS13" s="166">
        <v>3</v>
      </c>
      <c r="AT13" s="82"/>
      <c r="AU13" s="82"/>
      <c r="AV13" s="80" t="s">
        <v>23</v>
      </c>
      <c r="AW13" s="80" t="s">
        <v>23</v>
      </c>
      <c r="AX13" s="80" t="s">
        <v>23</v>
      </c>
      <c r="AY13" s="80" t="s">
        <v>23</v>
      </c>
      <c r="AZ13" s="80" t="s">
        <v>23</v>
      </c>
      <c r="BA13" s="80" t="s">
        <v>23</v>
      </c>
      <c r="BB13" s="80" t="s">
        <v>23</v>
      </c>
      <c r="BC13" s="80" t="s">
        <v>23</v>
      </c>
      <c r="BD13" s="80" t="s">
        <v>23</v>
      </c>
      <c r="BE13" s="89">
        <f t="shared" si="4"/>
        <v>117</v>
      </c>
    </row>
    <row r="14" spans="1:57" ht="13.5" customHeight="1" thickBot="1">
      <c r="A14" s="239"/>
      <c r="B14" s="222"/>
      <c r="C14" s="224"/>
      <c r="D14" s="80" t="s">
        <v>25</v>
      </c>
      <c r="E14" s="81">
        <v>1</v>
      </c>
      <c r="F14" s="81">
        <v>2</v>
      </c>
      <c r="G14" s="81">
        <v>1</v>
      </c>
      <c r="H14" s="81">
        <v>2</v>
      </c>
      <c r="I14" s="81">
        <v>1</v>
      </c>
      <c r="J14" s="81">
        <v>2</v>
      </c>
      <c r="K14" s="81">
        <v>1</v>
      </c>
      <c r="L14" s="83">
        <v>2</v>
      </c>
      <c r="M14" s="83">
        <v>1</v>
      </c>
      <c r="N14" s="83">
        <v>2</v>
      </c>
      <c r="O14" s="83">
        <v>1</v>
      </c>
      <c r="P14" s="83">
        <v>2</v>
      </c>
      <c r="Q14" s="83">
        <v>1</v>
      </c>
      <c r="R14" s="83">
        <v>2</v>
      </c>
      <c r="S14" s="83">
        <v>1</v>
      </c>
      <c r="T14" s="83">
        <v>2</v>
      </c>
      <c r="U14" s="83">
        <v>1</v>
      </c>
      <c r="V14" s="81" t="s">
        <v>23</v>
      </c>
      <c r="W14" s="81" t="s">
        <v>23</v>
      </c>
      <c r="X14" s="81">
        <v>1</v>
      </c>
      <c r="Y14" s="81">
        <v>1</v>
      </c>
      <c r="Z14" s="81">
        <v>2</v>
      </c>
      <c r="AA14" s="81">
        <v>1</v>
      </c>
      <c r="AB14" s="81">
        <v>2</v>
      </c>
      <c r="AC14" s="81">
        <v>1</v>
      </c>
      <c r="AD14" s="81">
        <v>2</v>
      </c>
      <c r="AE14" s="81">
        <v>1</v>
      </c>
      <c r="AF14" s="81">
        <v>2</v>
      </c>
      <c r="AG14" s="81">
        <v>1</v>
      </c>
      <c r="AH14" s="81">
        <v>2</v>
      </c>
      <c r="AI14" s="81">
        <v>1</v>
      </c>
      <c r="AJ14" s="81">
        <v>2</v>
      </c>
      <c r="AK14" s="81">
        <v>1</v>
      </c>
      <c r="AL14" s="81">
        <v>2</v>
      </c>
      <c r="AM14" s="81">
        <v>1</v>
      </c>
      <c r="AN14" s="81">
        <v>2</v>
      </c>
      <c r="AO14" s="81">
        <v>1</v>
      </c>
      <c r="AP14" s="81">
        <v>2</v>
      </c>
      <c r="AQ14" s="81">
        <v>1</v>
      </c>
      <c r="AR14" s="81">
        <v>2</v>
      </c>
      <c r="AS14" s="81">
        <v>2</v>
      </c>
      <c r="AT14" s="79"/>
      <c r="AU14" s="82"/>
      <c r="AV14" s="80" t="s">
        <v>23</v>
      </c>
      <c r="AW14" s="80" t="s">
        <v>23</v>
      </c>
      <c r="AX14" s="80" t="s">
        <v>23</v>
      </c>
      <c r="AY14" s="80" t="s">
        <v>23</v>
      </c>
      <c r="AZ14" s="80" t="s">
        <v>23</v>
      </c>
      <c r="BA14" s="80" t="s">
        <v>23</v>
      </c>
      <c r="BB14" s="80" t="s">
        <v>23</v>
      </c>
      <c r="BC14" s="80" t="s">
        <v>23</v>
      </c>
      <c r="BD14" s="80" t="s">
        <v>23</v>
      </c>
      <c r="BE14" s="89">
        <f t="shared" si="4"/>
        <v>58</v>
      </c>
    </row>
    <row r="15" spans="1:57" s="14" customFormat="1" ht="34.5" customHeight="1" thickBot="1">
      <c r="A15" s="239"/>
      <c r="B15" s="247" t="s">
        <v>32</v>
      </c>
      <c r="C15" s="249" t="s">
        <v>33</v>
      </c>
      <c r="D15" s="82" t="s">
        <v>22</v>
      </c>
      <c r="E15" s="79">
        <v>3</v>
      </c>
      <c r="F15" s="79">
        <v>3</v>
      </c>
      <c r="G15" s="79">
        <v>3</v>
      </c>
      <c r="H15" s="79">
        <v>3</v>
      </c>
      <c r="I15" s="79">
        <v>3</v>
      </c>
      <c r="J15" s="79">
        <v>3</v>
      </c>
      <c r="K15" s="79">
        <v>3</v>
      </c>
      <c r="L15" s="79">
        <v>3</v>
      </c>
      <c r="M15" s="79">
        <v>3</v>
      </c>
      <c r="N15" s="79">
        <v>3</v>
      </c>
      <c r="O15" s="79">
        <v>3</v>
      </c>
      <c r="P15" s="79">
        <v>3</v>
      </c>
      <c r="Q15" s="79">
        <v>3</v>
      </c>
      <c r="R15" s="79">
        <v>3</v>
      </c>
      <c r="S15" s="79">
        <v>3</v>
      </c>
      <c r="T15" s="79">
        <v>3</v>
      </c>
      <c r="U15" s="79">
        <v>3</v>
      </c>
      <c r="V15" s="79" t="s">
        <v>23</v>
      </c>
      <c r="W15" s="79" t="s">
        <v>23</v>
      </c>
      <c r="X15" s="79">
        <v>3</v>
      </c>
      <c r="Y15" s="79">
        <v>3</v>
      </c>
      <c r="Z15" s="79">
        <v>3</v>
      </c>
      <c r="AA15" s="79">
        <v>3</v>
      </c>
      <c r="AB15" s="79">
        <v>3</v>
      </c>
      <c r="AC15" s="79">
        <v>3</v>
      </c>
      <c r="AD15" s="79">
        <v>3</v>
      </c>
      <c r="AE15" s="79">
        <v>3</v>
      </c>
      <c r="AF15" s="79">
        <v>3</v>
      </c>
      <c r="AG15" s="79">
        <v>3</v>
      </c>
      <c r="AH15" s="79">
        <v>3</v>
      </c>
      <c r="AI15" s="79">
        <v>3</v>
      </c>
      <c r="AJ15" s="79">
        <v>3</v>
      </c>
      <c r="AK15" s="79">
        <v>3</v>
      </c>
      <c r="AL15" s="79">
        <v>3</v>
      </c>
      <c r="AM15" s="79">
        <v>3</v>
      </c>
      <c r="AN15" s="79">
        <v>3</v>
      </c>
      <c r="AO15" s="79">
        <v>3</v>
      </c>
      <c r="AP15" s="79">
        <v>3</v>
      </c>
      <c r="AQ15" s="79">
        <v>3</v>
      </c>
      <c r="AR15" s="79">
        <v>3</v>
      </c>
      <c r="AS15" s="166">
        <v>3</v>
      </c>
      <c r="AT15" s="82"/>
      <c r="AU15" s="82"/>
      <c r="AV15" s="82" t="s">
        <v>23</v>
      </c>
      <c r="AW15" s="82" t="s">
        <v>23</v>
      </c>
      <c r="AX15" s="82" t="s">
        <v>23</v>
      </c>
      <c r="AY15" s="82" t="s">
        <v>23</v>
      </c>
      <c r="AZ15" s="82" t="s">
        <v>23</v>
      </c>
      <c r="BA15" s="82" t="s">
        <v>23</v>
      </c>
      <c r="BB15" s="82" t="s">
        <v>23</v>
      </c>
      <c r="BC15" s="82" t="s">
        <v>23</v>
      </c>
      <c r="BD15" s="82" t="s">
        <v>23</v>
      </c>
      <c r="BE15" s="206">
        <f t="shared" si="4"/>
        <v>117</v>
      </c>
    </row>
    <row r="16" spans="1:57" s="14" customFormat="1" ht="13.5" customHeight="1" thickBot="1">
      <c r="A16" s="239"/>
      <c r="B16" s="248"/>
      <c r="C16" s="250"/>
      <c r="D16" s="82" t="s">
        <v>25</v>
      </c>
      <c r="E16" s="81">
        <v>1</v>
      </c>
      <c r="F16" s="81">
        <v>2</v>
      </c>
      <c r="G16" s="81">
        <v>1</v>
      </c>
      <c r="H16" s="81">
        <v>2</v>
      </c>
      <c r="I16" s="81">
        <v>1</v>
      </c>
      <c r="J16" s="81">
        <v>2</v>
      </c>
      <c r="K16" s="81">
        <v>1</v>
      </c>
      <c r="L16" s="83">
        <v>2</v>
      </c>
      <c r="M16" s="83">
        <v>1</v>
      </c>
      <c r="N16" s="83">
        <v>2</v>
      </c>
      <c r="O16" s="83">
        <v>1</v>
      </c>
      <c r="P16" s="83">
        <v>2</v>
      </c>
      <c r="Q16" s="83">
        <v>1</v>
      </c>
      <c r="R16" s="83">
        <v>2</v>
      </c>
      <c r="S16" s="83">
        <v>1</v>
      </c>
      <c r="T16" s="83">
        <v>2</v>
      </c>
      <c r="U16" s="83">
        <v>1</v>
      </c>
      <c r="V16" s="79" t="s">
        <v>23</v>
      </c>
      <c r="W16" s="79" t="s">
        <v>23</v>
      </c>
      <c r="X16" s="82">
        <v>2</v>
      </c>
      <c r="Y16" s="82">
        <v>1</v>
      </c>
      <c r="Z16" s="82">
        <v>2</v>
      </c>
      <c r="AA16" s="82">
        <v>1</v>
      </c>
      <c r="AB16" s="82">
        <v>2</v>
      </c>
      <c r="AC16" s="82">
        <v>1</v>
      </c>
      <c r="AD16" s="82">
        <v>2</v>
      </c>
      <c r="AE16" s="82">
        <v>1</v>
      </c>
      <c r="AF16" s="82">
        <v>2</v>
      </c>
      <c r="AG16" s="82">
        <v>1</v>
      </c>
      <c r="AH16" s="82">
        <v>2</v>
      </c>
      <c r="AI16" s="82">
        <v>1</v>
      </c>
      <c r="AJ16" s="82">
        <v>2</v>
      </c>
      <c r="AK16" s="82">
        <v>1</v>
      </c>
      <c r="AL16" s="82">
        <v>2</v>
      </c>
      <c r="AM16" s="82">
        <v>1</v>
      </c>
      <c r="AN16" s="82">
        <v>2</v>
      </c>
      <c r="AO16" s="82">
        <v>1</v>
      </c>
      <c r="AP16" s="82">
        <v>2</v>
      </c>
      <c r="AQ16" s="82">
        <v>1</v>
      </c>
      <c r="AR16" s="82">
        <v>2</v>
      </c>
      <c r="AS16" s="82">
        <v>1</v>
      </c>
      <c r="AT16" s="82"/>
      <c r="AU16" s="82"/>
      <c r="AV16" s="82" t="s">
        <v>23</v>
      </c>
      <c r="AW16" s="82" t="s">
        <v>23</v>
      </c>
      <c r="AX16" s="82" t="s">
        <v>23</v>
      </c>
      <c r="AY16" s="82" t="s">
        <v>23</v>
      </c>
      <c r="AZ16" s="82" t="s">
        <v>23</v>
      </c>
      <c r="BA16" s="82" t="s">
        <v>23</v>
      </c>
      <c r="BB16" s="82" t="s">
        <v>23</v>
      </c>
      <c r="BC16" s="82" t="s">
        <v>23</v>
      </c>
      <c r="BD16" s="82" t="s">
        <v>23</v>
      </c>
      <c r="BE16" s="206">
        <f t="shared" si="4"/>
        <v>58</v>
      </c>
    </row>
    <row r="17" spans="1:57" s="14" customFormat="1" ht="27.75" customHeight="1" thickBot="1">
      <c r="A17" s="239"/>
      <c r="B17" s="247" t="s">
        <v>34</v>
      </c>
      <c r="C17" s="249" t="s">
        <v>35</v>
      </c>
      <c r="D17" s="82" t="s">
        <v>22</v>
      </c>
      <c r="E17" s="79">
        <v>2</v>
      </c>
      <c r="F17" s="79">
        <v>2</v>
      </c>
      <c r="G17" s="79">
        <v>2</v>
      </c>
      <c r="H17" s="79">
        <v>2</v>
      </c>
      <c r="I17" s="79">
        <v>2</v>
      </c>
      <c r="J17" s="79">
        <v>2</v>
      </c>
      <c r="K17" s="79">
        <v>2</v>
      </c>
      <c r="L17" s="83">
        <v>2</v>
      </c>
      <c r="M17" s="83">
        <v>2</v>
      </c>
      <c r="N17" s="83">
        <v>2</v>
      </c>
      <c r="O17" s="83">
        <v>2</v>
      </c>
      <c r="P17" s="83">
        <v>2</v>
      </c>
      <c r="Q17" s="83">
        <v>2</v>
      </c>
      <c r="R17" s="83">
        <v>2</v>
      </c>
      <c r="S17" s="83">
        <v>2</v>
      </c>
      <c r="T17" s="83">
        <v>2</v>
      </c>
      <c r="U17" s="83">
        <v>2</v>
      </c>
      <c r="V17" s="79" t="s">
        <v>23</v>
      </c>
      <c r="W17" s="79" t="s">
        <v>23</v>
      </c>
      <c r="X17" s="79">
        <v>2</v>
      </c>
      <c r="Y17" s="79">
        <v>2</v>
      </c>
      <c r="Z17" s="79">
        <v>2</v>
      </c>
      <c r="AA17" s="79">
        <v>2</v>
      </c>
      <c r="AB17" s="79">
        <v>2</v>
      </c>
      <c r="AC17" s="79">
        <v>2</v>
      </c>
      <c r="AD17" s="79">
        <v>2</v>
      </c>
      <c r="AE17" s="79">
        <v>2</v>
      </c>
      <c r="AF17" s="79">
        <v>2</v>
      </c>
      <c r="AG17" s="79">
        <v>2</v>
      </c>
      <c r="AH17" s="79">
        <v>2</v>
      </c>
      <c r="AI17" s="79">
        <v>2</v>
      </c>
      <c r="AJ17" s="79">
        <v>2</v>
      </c>
      <c r="AK17" s="79">
        <v>2</v>
      </c>
      <c r="AL17" s="79">
        <v>2</v>
      </c>
      <c r="AM17" s="79">
        <v>2</v>
      </c>
      <c r="AN17" s="79">
        <v>2</v>
      </c>
      <c r="AO17" s="79">
        <v>2</v>
      </c>
      <c r="AP17" s="79">
        <v>2</v>
      </c>
      <c r="AQ17" s="79">
        <v>2</v>
      </c>
      <c r="AR17" s="79">
        <v>2</v>
      </c>
      <c r="AS17" s="166">
        <v>2</v>
      </c>
      <c r="AT17" s="79"/>
      <c r="AU17" s="82"/>
      <c r="AV17" s="82" t="s">
        <v>23</v>
      </c>
      <c r="AW17" s="82" t="s">
        <v>23</v>
      </c>
      <c r="AX17" s="82" t="s">
        <v>23</v>
      </c>
      <c r="AY17" s="82" t="s">
        <v>23</v>
      </c>
      <c r="AZ17" s="82" t="s">
        <v>23</v>
      </c>
      <c r="BA17" s="82" t="s">
        <v>23</v>
      </c>
      <c r="BB17" s="82" t="s">
        <v>23</v>
      </c>
      <c r="BC17" s="82" t="s">
        <v>23</v>
      </c>
      <c r="BD17" s="82" t="s">
        <v>23</v>
      </c>
      <c r="BE17" s="206">
        <f t="shared" si="4"/>
        <v>78</v>
      </c>
    </row>
    <row r="18" spans="1:57" s="14" customFormat="1" ht="13.5" customHeight="1" thickBot="1">
      <c r="A18" s="239"/>
      <c r="B18" s="248"/>
      <c r="C18" s="250"/>
      <c r="D18" s="82" t="s">
        <v>25</v>
      </c>
      <c r="E18" s="79">
        <v>1</v>
      </c>
      <c r="F18" s="79">
        <v>1</v>
      </c>
      <c r="G18" s="79">
        <v>1</v>
      </c>
      <c r="H18" s="79">
        <v>1</v>
      </c>
      <c r="I18" s="79">
        <v>1</v>
      </c>
      <c r="J18" s="79">
        <v>1</v>
      </c>
      <c r="K18" s="79">
        <v>1</v>
      </c>
      <c r="L18" s="83">
        <v>1</v>
      </c>
      <c r="M18" s="83">
        <v>1</v>
      </c>
      <c r="N18" s="83">
        <v>1</v>
      </c>
      <c r="O18" s="83">
        <v>1</v>
      </c>
      <c r="P18" s="83">
        <v>1</v>
      </c>
      <c r="Q18" s="83">
        <v>1</v>
      </c>
      <c r="R18" s="83">
        <v>1</v>
      </c>
      <c r="S18" s="83">
        <v>1</v>
      </c>
      <c r="T18" s="83">
        <v>1</v>
      </c>
      <c r="U18" s="83">
        <v>1</v>
      </c>
      <c r="V18" s="79" t="s">
        <v>23</v>
      </c>
      <c r="W18" s="79" t="s">
        <v>23</v>
      </c>
      <c r="X18" s="82">
        <v>1</v>
      </c>
      <c r="Y18" s="82">
        <v>1</v>
      </c>
      <c r="Z18" s="82">
        <v>1</v>
      </c>
      <c r="AA18" s="82">
        <v>1</v>
      </c>
      <c r="AB18" s="82">
        <v>1</v>
      </c>
      <c r="AC18" s="82">
        <v>1</v>
      </c>
      <c r="AD18" s="82">
        <v>1</v>
      </c>
      <c r="AE18" s="82">
        <v>1</v>
      </c>
      <c r="AF18" s="82">
        <v>1</v>
      </c>
      <c r="AG18" s="82">
        <v>1</v>
      </c>
      <c r="AH18" s="82">
        <v>1</v>
      </c>
      <c r="AI18" s="82">
        <v>1</v>
      </c>
      <c r="AJ18" s="82">
        <v>1</v>
      </c>
      <c r="AK18" s="82">
        <v>1</v>
      </c>
      <c r="AL18" s="82">
        <v>1</v>
      </c>
      <c r="AM18" s="82">
        <v>1</v>
      </c>
      <c r="AN18" s="82">
        <v>1</v>
      </c>
      <c r="AO18" s="82">
        <v>1</v>
      </c>
      <c r="AP18" s="82">
        <v>1</v>
      </c>
      <c r="AQ18" s="82">
        <v>1</v>
      </c>
      <c r="AR18" s="82">
        <v>1</v>
      </c>
      <c r="AS18" s="82">
        <v>1</v>
      </c>
      <c r="AT18" s="82"/>
      <c r="AU18" s="82"/>
      <c r="AV18" s="82" t="s">
        <v>23</v>
      </c>
      <c r="AW18" s="82" t="s">
        <v>23</v>
      </c>
      <c r="AX18" s="82" t="s">
        <v>23</v>
      </c>
      <c r="AY18" s="82" t="s">
        <v>23</v>
      </c>
      <c r="AZ18" s="82" t="s">
        <v>23</v>
      </c>
      <c r="BA18" s="82" t="s">
        <v>23</v>
      </c>
      <c r="BB18" s="82" t="s">
        <v>23</v>
      </c>
      <c r="BC18" s="82" t="s">
        <v>23</v>
      </c>
      <c r="BD18" s="82" t="s">
        <v>23</v>
      </c>
      <c r="BE18" s="206">
        <f t="shared" si="4"/>
        <v>39</v>
      </c>
    </row>
    <row r="19" spans="1:101" ht="29.25" customHeight="1" thickBot="1">
      <c r="A19" s="239"/>
      <c r="B19" s="243" t="s">
        <v>160</v>
      </c>
      <c r="C19" s="245" t="s">
        <v>159</v>
      </c>
      <c r="D19" s="80" t="s">
        <v>22</v>
      </c>
      <c r="E19" s="81">
        <v>2</v>
      </c>
      <c r="F19" s="81">
        <v>2</v>
      </c>
      <c r="G19" s="81">
        <v>2</v>
      </c>
      <c r="H19" s="81">
        <v>2</v>
      </c>
      <c r="I19" s="81">
        <v>2</v>
      </c>
      <c r="J19" s="81">
        <v>2</v>
      </c>
      <c r="K19" s="81">
        <v>2</v>
      </c>
      <c r="L19" s="81">
        <v>2</v>
      </c>
      <c r="M19" s="81">
        <v>2</v>
      </c>
      <c r="N19" s="81">
        <v>2</v>
      </c>
      <c r="O19" s="81">
        <v>2</v>
      </c>
      <c r="P19" s="81">
        <v>2</v>
      </c>
      <c r="Q19" s="81">
        <v>2</v>
      </c>
      <c r="R19" s="81">
        <v>2</v>
      </c>
      <c r="S19" s="81">
        <v>2</v>
      </c>
      <c r="T19" s="81">
        <v>2</v>
      </c>
      <c r="U19" s="166">
        <v>2</v>
      </c>
      <c r="V19" s="81" t="s">
        <v>23</v>
      </c>
      <c r="W19" s="81" t="s">
        <v>23</v>
      </c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79"/>
      <c r="AU19" s="82"/>
      <c r="AV19" s="80" t="s">
        <v>23</v>
      </c>
      <c r="AW19" s="80" t="s">
        <v>23</v>
      </c>
      <c r="AX19" s="80" t="s">
        <v>23</v>
      </c>
      <c r="AY19" s="80" t="s">
        <v>23</v>
      </c>
      <c r="AZ19" s="80" t="s">
        <v>23</v>
      </c>
      <c r="BA19" s="80" t="s">
        <v>23</v>
      </c>
      <c r="BB19" s="80" t="s">
        <v>23</v>
      </c>
      <c r="BC19" s="80" t="s">
        <v>23</v>
      </c>
      <c r="BD19" s="80" t="s">
        <v>23</v>
      </c>
      <c r="BE19" s="206">
        <f t="shared" si="4"/>
        <v>34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</row>
    <row r="20" spans="1:101" ht="13.5" customHeight="1" thickBot="1">
      <c r="A20" s="239"/>
      <c r="B20" s="222"/>
      <c r="C20" s="224"/>
      <c r="D20" s="80" t="s">
        <v>25</v>
      </c>
      <c r="E20" s="81">
        <v>1</v>
      </c>
      <c r="F20" s="81">
        <v>1</v>
      </c>
      <c r="G20" s="81">
        <v>1</v>
      </c>
      <c r="H20" s="81">
        <v>1</v>
      </c>
      <c r="I20" s="81">
        <v>1</v>
      </c>
      <c r="J20" s="81">
        <v>1</v>
      </c>
      <c r="K20" s="81">
        <v>1</v>
      </c>
      <c r="L20" s="81">
        <v>1</v>
      </c>
      <c r="M20" s="81">
        <v>1</v>
      </c>
      <c r="N20" s="81">
        <v>1</v>
      </c>
      <c r="O20" s="81">
        <v>1</v>
      </c>
      <c r="P20" s="81">
        <v>1</v>
      </c>
      <c r="Q20" s="81">
        <v>1</v>
      </c>
      <c r="R20" s="81">
        <v>1</v>
      </c>
      <c r="S20" s="81">
        <v>1</v>
      </c>
      <c r="T20" s="81">
        <v>1</v>
      </c>
      <c r="U20" s="81">
        <v>1</v>
      </c>
      <c r="V20" s="81" t="s">
        <v>23</v>
      </c>
      <c r="W20" s="81" t="s">
        <v>23</v>
      </c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2"/>
      <c r="AU20" s="82"/>
      <c r="AV20" s="80" t="s">
        <v>23</v>
      </c>
      <c r="AW20" s="80" t="s">
        <v>23</v>
      </c>
      <c r="AX20" s="80" t="s">
        <v>23</v>
      </c>
      <c r="AY20" s="80" t="s">
        <v>23</v>
      </c>
      <c r="AZ20" s="80" t="s">
        <v>23</v>
      </c>
      <c r="BA20" s="80" t="s">
        <v>23</v>
      </c>
      <c r="BB20" s="80" t="s">
        <v>23</v>
      </c>
      <c r="BC20" s="80" t="s">
        <v>23</v>
      </c>
      <c r="BD20" s="80" t="s">
        <v>23</v>
      </c>
      <c r="BE20" s="206">
        <f t="shared" si="4"/>
        <v>17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</row>
    <row r="21" spans="1:57" ht="27.75" customHeight="1" thickBot="1">
      <c r="A21" s="239"/>
      <c r="B21" s="243" t="s">
        <v>162</v>
      </c>
      <c r="C21" s="245" t="s">
        <v>161</v>
      </c>
      <c r="D21" s="80" t="s">
        <v>22</v>
      </c>
      <c r="E21" s="81">
        <v>4</v>
      </c>
      <c r="F21" s="81">
        <v>4</v>
      </c>
      <c r="G21" s="81">
        <v>4</v>
      </c>
      <c r="H21" s="81">
        <v>4</v>
      </c>
      <c r="I21" s="81">
        <v>4</v>
      </c>
      <c r="J21" s="81">
        <v>4</v>
      </c>
      <c r="K21" s="81">
        <v>4</v>
      </c>
      <c r="L21" s="81">
        <v>4</v>
      </c>
      <c r="M21" s="81">
        <v>4</v>
      </c>
      <c r="N21" s="81">
        <v>4</v>
      </c>
      <c r="O21" s="81">
        <v>4</v>
      </c>
      <c r="P21" s="81">
        <v>4</v>
      </c>
      <c r="Q21" s="81">
        <v>4</v>
      </c>
      <c r="R21" s="81">
        <v>4</v>
      </c>
      <c r="S21" s="81">
        <v>4</v>
      </c>
      <c r="T21" s="81">
        <v>4</v>
      </c>
      <c r="U21" s="81">
        <v>4</v>
      </c>
      <c r="V21" s="81" t="s">
        <v>23</v>
      </c>
      <c r="W21" s="81" t="s">
        <v>23</v>
      </c>
      <c r="X21" s="80">
        <v>2</v>
      </c>
      <c r="Y21" s="80">
        <v>2</v>
      </c>
      <c r="Z21" s="80">
        <v>2</v>
      </c>
      <c r="AA21" s="80">
        <v>2</v>
      </c>
      <c r="AB21" s="80">
        <v>2</v>
      </c>
      <c r="AC21" s="80">
        <v>2</v>
      </c>
      <c r="AD21" s="80">
        <v>2</v>
      </c>
      <c r="AE21" s="80">
        <v>2</v>
      </c>
      <c r="AF21" s="80">
        <v>2</v>
      </c>
      <c r="AG21" s="80">
        <v>2</v>
      </c>
      <c r="AH21" s="80">
        <v>2</v>
      </c>
      <c r="AI21" s="80">
        <v>2</v>
      </c>
      <c r="AJ21" s="80">
        <v>2</v>
      </c>
      <c r="AK21" s="80">
        <v>2</v>
      </c>
      <c r="AL21" s="80">
        <v>2</v>
      </c>
      <c r="AM21" s="80">
        <v>2</v>
      </c>
      <c r="AN21" s="80">
        <v>2</v>
      </c>
      <c r="AO21" s="80">
        <v>2</v>
      </c>
      <c r="AP21" s="80">
        <v>2</v>
      </c>
      <c r="AQ21" s="80">
        <v>2</v>
      </c>
      <c r="AR21" s="80">
        <v>2</v>
      </c>
      <c r="AS21" s="173">
        <v>2</v>
      </c>
      <c r="AT21" s="82"/>
      <c r="AU21" s="82"/>
      <c r="AV21" s="80" t="s">
        <v>23</v>
      </c>
      <c r="AW21" s="80" t="s">
        <v>23</v>
      </c>
      <c r="AX21" s="80" t="s">
        <v>23</v>
      </c>
      <c r="AY21" s="80" t="s">
        <v>23</v>
      </c>
      <c r="AZ21" s="80" t="s">
        <v>23</v>
      </c>
      <c r="BA21" s="80" t="s">
        <v>23</v>
      </c>
      <c r="BB21" s="80" t="s">
        <v>23</v>
      </c>
      <c r="BC21" s="80" t="s">
        <v>23</v>
      </c>
      <c r="BD21" s="80" t="s">
        <v>23</v>
      </c>
      <c r="BE21" s="89">
        <f t="shared" si="4"/>
        <v>112</v>
      </c>
    </row>
    <row r="22" spans="1:57" ht="13.5" customHeight="1" thickBot="1">
      <c r="A22" s="239"/>
      <c r="B22" s="222"/>
      <c r="C22" s="224"/>
      <c r="D22" s="80" t="s">
        <v>25</v>
      </c>
      <c r="E22" s="81">
        <v>2</v>
      </c>
      <c r="F22" s="81">
        <v>2</v>
      </c>
      <c r="G22" s="81">
        <v>2</v>
      </c>
      <c r="H22" s="81">
        <v>2</v>
      </c>
      <c r="I22" s="81">
        <v>2</v>
      </c>
      <c r="J22" s="81">
        <v>2</v>
      </c>
      <c r="K22" s="81">
        <v>2</v>
      </c>
      <c r="L22" s="81">
        <v>2</v>
      </c>
      <c r="M22" s="81">
        <v>2</v>
      </c>
      <c r="N22" s="81">
        <v>2</v>
      </c>
      <c r="O22" s="81">
        <v>2</v>
      </c>
      <c r="P22" s="81">
        <v>2</v>
      </c>
      <c r="Q22" s="81">
        <v>2</v>
      </c>
      <c r="R22" s="81">
        <v>2</v>
      </c>
      <c r="S22" s="81">
        <v>2</v>
      </c>
      <c r="T22" s="81">
        <v>2</v>
      </c>
      <c r="U22" s="81">
        <v>2</v>
      </c>
      <c r="V22" s="81" t="s">
        <v>23</v>
      </c>
      <c r="W22" s="81" t="s">
        <v>23</v>
      </c>
      <c r="X22" s="80">
        <v>1</v>
      </c>
      <c r="Y22" s="80">
        <v>1</v>
      </c>
      <c r="Z22" s="80">
        <v>1</v>
      </c>
      <c r="AA22" s="80">
        <v>1</v>
      </c>
      <c r="AB22" s="80">
        <v>1</v>
      </c>
      <c r="AC22" s="80">
        <v>1</v>
      </c>
      <c r="AD22" s="80">
        <v>1</v>
      </c>
      <c r="AE22" s="80">
        <v>1</v>
      </c>
      <c r="AF22" s="80">
        <v>1</v>
      </c>
      <c r="AG22" s="80">
        <v>1</v>
      </c>
      <c r="AH22" s="80">
        <v>1</v>
      </c>
      <c r="AI22" s="80">
        <v>1</v>
      </c>
      <c r="AJ22" s="80">
        <v>1</v>
      </c>
      <c r="AK22" s="80">
        <v>1</v>
      </c>
      <c r="AL22" s="80">
        <v>1</v>
      </c>
      <c r="AM22" s="80">
        <v>1</v>
      </c>
      <c r="AN22" s="80">
        <v>1</v>
      </c>
      <c r="AO22" s="80">
        <v>1</v>
      </c>
      <c r="AP22" s="80">
        <v>1</v>
      </c>
      <c r="AQ22" s="80">
        <v>1</v>
      </c>
      <c r="AR22" s="80">
        <v>1</v>
      </c>
      <c r="AS22" s="80">
        <v>1</v>
      </c>
      <c r="AT22" s="82"/>
      <c r="AU22" s="82"/>
      <c r="AV22" s="80" t="s">
        <v>23</v>
      </c>
      <c r="AW22" s="80" t="s">
        <v>23</v>
      </c>
      <c r="AX22" s="80" t="s">
        <v>23</v>
      </c>
      <c r="AY22" s="80" t="s">
        <v>23</v>
      </c>
      <c r="AZ22" s="80" t="s">
        <v>23</v>
      </c>
      <c r="BA22" s="80" t="s">
        <v>23</v>
      </c>
      <c r="BB22" s="80" t="s">
        <v>23</v>
      </c>
      <c r="BC22" s="80" t="s">
        <v>23</v>
      </c>
      <c r="BD22" s="80" t="s">
        <v>23</v>
      </c>
      <c r="BE22" s="89">
        <f t="shared" si="4"/>
        <v>56</v>
      </c>
    </row>
    <row r="23" spans="1:57" ht="28.5" customHeight="1" thickBot="1">
      <c r="A23" s="239"/>
      <c r="B23" s="243" t="s">
        <v>163</v>
      </c>
      <c r="C23" s="245" t="s">
        <v>36</v>
      </c>
      <c r="D23" s="80" t="s">
        <v>22</v>
      </c>
      <c r="E23" s="81">
        <v>3</v>
      </c>
      <c r="F23" s="81">
        <v>3</v>
      </c>
      <c r="G23" s="81">
        <v>3</v>
      </c>
      <c r="H23" s="81">
        <v>3</v>
      </c>
      <c r="I23" s="81">
        <v>3</v>
      </c>
      <c r="J23" s="81">
        <v>3</v>
      </c>
      <c r="K23" s="81">
        <v>3</v>
      </c>
      <c r="L23" s="81">
        <v>3</v>
      </c>
      <c r="M23" s="81">
        <v>3</v>
      </c>
      <c r="N23" s="81">
        <v>3</v>
      </c>
      <c r="O23" s="81">
        <v>3</v>
      </c>
      <c r="P23" s="81">
        <v>3</v>
      </c>
      <c r="Q23" s="81">
        <v>3</v>
      </c>
      <c r="R23" s="81">
        <v>3</v>
      </c>
      <c r="S23" s="81">
        <v>3</v>
      </c>
      <c r="T23" s="81">
        <v>3</v>
      </c>
      <c r="U23" s="81">
        <v>3</v>
      </c>
      <c r="V23" s="81" t="s">
        <v>23</v>
      </c>
      <c r="W23" s="81" t="s">
        <v>23</v>
      </c>
      <c r="X23" s="81">
        <v>3</v>
      </c>
      <c r="Y23" s="81">
        <v>3</v>
      </c>
      <c r="Z23" s="81">
        <v>3</v>
      </c>
      <c r="AA23" s="81">
        <v>3</v>
      </c>
      <c r="AB23" s="81">
        <v>3</v>
      </c>
      <c r="AC23" s="81">
        <v>3</v>
      </c>
      <c r="AD23" s="81">
        <v>3</v>
      </c>
      <c r="AE23" s="81">
        <v>3</v>
      </c>
      <c r="AF23" s="81">
        <v>3</v>
      </c>
      <c r="AG23" s="81">
        <v>3</v>
      </c>
      <c r="AH23" s="81">
        <v>3</v>
      </c>
      <c r="AI23" s="81">
        <v>3</v>
      </c>
      <c r="AJ23" s="81">
        <v>3</v>
      </c>
      <c r="AK23" s="81">
        <v>3</v>
      </c>
      <c r="AL23" s="81">
        <v>3</v>
      </c>
      <c r="AM23" s="81">
        <v>3</v>
      </c>
      <c r="AN23" s="81">
        <v>3</v>
      </c>
      <c r="AO23" s="81">
        <v>3</v>
      </c>
      <c r="AP23" s="81">
        <v>3</v>
      </c>
      <c r="AQ23" s="81">
        <v>3</v>
      </c>
      <c r="AR23" s="81">
        <v>3</v>
      </c>
      <c r="AS23" s="166">
        <v>3</v>
      </c>
      <c r="AT23" s="82"/>
      <c r="AU23" s="82"/>
      <c r="AV23" s="80" t="s">
        <v>23</v>
      </c>
      <c r="AW23" s="80" t="s">
        <v>23</v>
      </c>
      <c r="AX23" s="80" t="s">
        <v>23</v>
      </c>
      <c r="AY23" s="80" t="s">
        <v>23</v>
      </c>
      <c r="AZ23" s="80" t="s">
        <v>23</v>
      </c>
      <c r="BA23" s="80" t="s">
        <v>23</v>
      </c>
      <c r="BB23" s="80" t="s">
        <v>23</v>
      </c>
      <c r="BC23" s="80" t="s">
        <v>23</v>
      </c>
      <c r="BD23" s="80" t="s">
        <v>23</v>
      </c>
      <c r="BE23" s="89">
        <f t="shared" si="4"/>
        <v>117</v>
      </c>
    </row>
    <row r="24" spans="1:57" ht="13.5" customHeight="1" thickBot="1">
      <c r="A24" s="239"/>
      <c r="B24" s="222"/>
      <c r="C24" s="224"/>
      <c r="D24" s="80" t="s">
        <v>25</v>
      </c>
      <c r="E24" s="81">
        <v>2</v>
      </c>
      <c r="F24" s="81">
        <v>1</v>
      </c>
      <c r="G24" s="81">
        <v>2</v>
      </c>
      <c r="H24" s="81">
        <v>1</v>
      </c>
      <c r="I24" s="81">
        <v>2</v>
      </c>
      <c r="J24" s="81">
        <v>1</v>
      </c>
      <c r="K24" s="81">
        <v>2</v>
      </c>
      <c r="L24" s="83">
        <v>1</v>
      </c>
      <c r="M24" s="83">
        <v>2</v>
      </c>
      <c r="N24" s="83">
        <v>1</v>
      </c>
      <c r="O24" s="83">
        <v>2</v>
      </c>
      <c r="P24" s="83">
        <v>1</v>
      </c>
      <c r="Q24" s="83">
        <v>2</v>
      </c>
      <c r="R24" s="83">
        <v>1</v>
      </c>
      <c r="S24" s="83">
        <v>2</v>
      </c>
      <c r="T24" s="83">
        <v>1</v>
      </c>
      <c r="U24" s="83">
        <v>2</v>
      </c>
      <c r="V24" s="81" t="s">
        <v>23</v>
      </c>
      <c r="W24" s="81" t="s">
        <v>23</v>
      </c>
      <c r="X24" s="80">
        <v>1</v>
      </c>
      <c r="Y24" s="80">
        <v>2</v>
      </c>
      <c r="Z24" s="80">
        <v>1</v>
      </c>
      <c r="AA24" s="80">
        <v>2</v>
      </c>
      <c r="AB24" s="80">
        <v>1</v>
      </c>
      <c r="AC24" s="80">
        <v>2</v>
      </c>
      <c r="AD24" s="80">
        <v>1</v>
      </c>
      <c r="AE24" s="80">
        <v>2</v>
      </c>
      <c r="AF24" s="80">
        <v>1</v>
      </c>
      <c r="AG24" s="80">
        <v>2</v>
      </c>
      <c r="AH24" s="80">
        <v>1</v>
      </c>
      <c r="AI24" s="80">
        <v>2</v>
      </c>
      <c r="AJ24" s="80">
        <v>1</v>
      </c>
      <c r="AK24" s="80">
        <v>2</v>
      </c>
      <c r="AL24" s="80">
        <v>1</v>
      </c>
      <c r="AM24" s="80">
        <v>2</v>
      </c>
      <c r="AN24" s="80">
        <v>1</v>
      </c>
      <c r="AO24" s="80">
        <v>2</v>
      </c>
      <c r="AP24" s="82">
        <v>1</v>
      </c>
      <c r="AQ24" s="82">
        <v>2</v>
      </c>
      <c r="AR24" s="82">
        <v>1</v>
      </c>
      <c r="AS24" s="82">
        <v>2</v>
      </c>
      <c r="AT24" s="82"/>
      <c r="AU24" s="82"/>
      <c r="AV24" s="80" t="s">
        <v>23</v>
      </c>
      <c r="AW24" s="80" t="s">
        <v>23</v>
      </c>
      <c r="AX24" s="80" t="s">
        <v>23</v>
      </c>
      <c r="AY24" s="80" t="s">
        <v>23</v>
      </c>
      <c r="AZ24" s="80" t="s">
        <v>23</v>
      </c>
      <c r="BA24" s="80" t="s">
        <v>23</v>
      </c>
      <c r="BB24" s="80" t="s">
        <v>23</v>
      </c>
      <c r="BC24" s="80" t="s">
        <v>23</v>
      </c>
      <c r="BD24" s="80" t="s">
        <v>23</v>
      </c>
      <c r="BE24" s="206">
        <f t="shared" si="4"/>
        <v>59</v>
      </c>
    </row>
    <row r="25" spans="1:57" ht="29.25" customHeight="1" thickBot="1">
      <c r="A25" s="239"/>
      <c r="B25" s="243" t="s">
        <v>37</v>
      </c>
      <c r="C25" s="245" t="s">
        <v>38</v>
      </c>
      <c r="D25" s="80" t="s">
        <v>22</v>
      </c>
      <c r="E25" s="81">
        <v>2</v>
      </c>
      <c r="F25" s="81">
        <v>2</v>
      </c>
      <c r="G25" s="81">
        <v>2</v>
      </c>
      <c r="H25" s="81">
        <v>2</v>
      </c>
      <c r="I25" s="81">
        <v>2</v>
      </c>
      <c r="J25" s="81">
        <v>2</v>
      </c>
      <c r="K25" s="81">
        <v>2</v>
      </c>
      <c r="L25" s="83">
        <v>2</v>
      </c>
      <c r="M25" s="83">
        <v>2</v>
      </c>
      <c r="N25" s="83">
        <v>2</v>
      </c>
      <c r="O25" s="83">
        <v>2</v>
      </c>
      <c r="P25" s="83">
        <v>2</v>
      </c>
      <c r="Q25" s="83">
        <v>2</v>
      </c>
      <c r="R25" s="83">
        <v>2</v>
      </c>
      <c r="S25" s="83">
        <v>2</v>
      </c>
      <c r="T25" s="83">
        <v>2</v>
      </c>
      <c r="U25" s="83">
        <v>2</v>
      </c>
      <c r="V25" s="81" t="s">
        <v>23</v>
      </c>
      <c r="W25" s="81" t="s">
        <v>23</v>
      </c>
      <c r="X25" s="80">
        <v>2</v>
      </c>
      <c r="Y25" s="80">
        <v>2</v>
      </c>
      <c r="Z25" s="80">
        <v>2</v>
      </c>
      <c r="AA25" s="80">
        <v>2</v>
      </c>
      <c r="AB25" s="80">
        <v>2</v>
      </c>
      <c r="AC25" s="80">
        <v>2</v>
      </c>
      <c r="AD25" s="80">
        <v>2</v>
      </c>
      <c r="AE25" s="80">
        <v>2</v>
      </c>
      <c r="AF25" s="80">
        <v>2</v>
      </c>
      <c r="AG25" s="80">
        <v>2</v>
      </c>
      <c r="AH25" s="80">
        <v>2</v>
      </c>
      <c r="AI25" s="80">
        <v>2</v>
      </c>
      <c r="AJ25" s="80">
        <v>2</v>
      </c>
      <c r="AK25" s="80">
        <v>2</v>
      </c>
      <c r="AL25" s="80">
        <v>1</v>
      </c>
      <c r="AM25" s="80">
        <v>1</v>
      </c>
      <c r="AN25" s="80">
        <v>1</v>
      </c>
      <c r="AO25" s="80">
        <v>1</v>
      </c>
      <c r="AP25" s="82">
        <v>1</v>
      </c>
      <c r="AQ25" s="82">
        <v>1</v>
      </c>
      <c r="AR25" s="82">
        <v>1</v>
      </c>
      <c r="AS25" s="173">
        <v>1</v>
      </c>
      <c r="AT25" s="82"/>
      <c r="AU25" s="82"/>
      <c r="AV25" s="80" t="s">
        <v>23</v>
      </c>
      <c r="AW25" s="80" t="s">
        <v>23</v>
      </c>
      <c r="AX25" s="80" t="s">
        <v>23</v>
      </c>
      <c r="AY25" s="80" t="s">
        <v>23</v>
      </c>
      <c r="AZ25" s="80" t="s">
        <v>23</v>
      </c>
      <c r="BA25" s="80" t="s">
        <v>23</v>
      </c>
      <c r="BB25" s="80" t="s">
        <v>23</v>
      </c>
      <c r="BC25" s="80" t="s">
        <v>23</v>
      </c>
      <c r="BD25" s="80" t="s">
        <v>23</v>
      </c>
      <c r="BE25" s="89">
        <f t="shared" si="4"/>
        <v>70</v>
      </c>
    </row>
    <row r="26" spans="1:57" ht="13.5" customHeight="1" thickBot="1">
      <c r="A26" s="239"/>
      <c r="B26" s="221"/>
      <c r="C26" s="223"/>
      <c r="D26" s="85" t="s">
        <v>25</v>
      </c>
      <c r="E26" s="81">
        <v>1</v>
      </c>
      <c r="F26" s="81">
        <v>1</v>
      </c>
      <c r="G26" s="81">
        <v>1</v>
      </c>
      <c r="H26" s="81">
        <v>1</v>
      </c>
      <c r="I26" s="81">
        <v>1</v>
      </c>
      <c r="J26" s="81">
        <v>1</v>
      </c>
      <c r="K26" s="81">
        <v>1</v>
      </c>
      <c r="L26" s="81">
        <v>1</v>
      </c>
      <c r="M26" s="81">
        <v>1</v>
      </c>
      <c r="N26" s="81">
        <v>1</v>
      </c>
      <c r="O26" s="81">
        <v>1</v>
      </c>
      <c r="P26" s="81">
        <v>1</v>
      </c>
      <c r="Q26" s="81">
        <v>1</v>
      </c>
      <c r="R26" s="81">
        <v>1</v>
      </c>
      <c r="S26" s="81">
        <v>1</v>
      </c>
      <c r="T26" s="81">
        <v>1</v>
      </c>
      <c r="U26" s="81">
        <v>1</v>
      </c>
      <c r="V26" s="81" t="s">
        <v>23</v>
      </c>
      <c r="W26" s="81" t="s">
        <v>23</v>
      </c>
      <c r="X26" s="80">
        <v>1</v>
      </c>
      <c r="Y26" s="80">
        <v>1</v>
      </c>
      <c r="Z26" s="80">
        <v>1</v>
      </c>
      <c r="AA26" s="80">
        <v>1</v>
      </c>
      <c r="AB26" s="80">
        <v>1</v>
      </c>
      <c r="AC26" s="80">
        <v>1</v>
      </c>
      <c r="AD26" s="80">
        <v>1</v>
      </c>
      <c r="AE26" s="80">
        <v>1</v>
      </c>
      <c r="AF26" s="80">
        <v>1</v>
      </c>
      <c r="AG26" s="80">
        <v>1</v>
      </c>
      <c r="AH26" s="80">
        <v>1</v>
      </c>
      <c r="AI26" s="80">
        <v>1</v>
      </c>
      <c r="AJ26" s="80">
        <v>1</v>
      </c>
      <c r="AK26" s="80">
        <v>1</v>
      </c>
      <c r="AL26" s="80">
        <v>1</v>
      </c>
      <c r="AM26" s="80">
        <v>0</v>
      </c>
      <c r="AN26" s="80">
        <v>1</v>
      </c>
      <c r="AO26" s="80">
        <v>0</v>
      </c>
      <c r="AP26" s="82">
        <v>1</v>
      </c>
      <c r="AQ26" s="82">
        <v>0</v>
      </c>
      <c r="AR26" s="82">
        <v>1</v>
      </c>
      <c r="AS26" s="82">
        <v>0</v>
      </c>
      <c r="AT26" s="82"/>
      <c r="AU26" s="82"/>
      <c r="AV26" s="80" t="s">
        <v>23</v>
      </c>
      <c r="AW26" s="80" t="s">
        <v>23</v>
      </c>
      <c r="AX26" s="80" t="s">
        <v>23</v>
      </c>
      <c r="AY26" s="80" t="s">
        <v>23</v>
      </c>
      <c r="AZ26" s="80" t="s">
        <v>23</v>
      </c>
      <c r="BA26" s="80" t="s">
        <v>23</v>
      </c>
      <c r="BB26" s="80" t="s">
        <v>23</v>
      </c>
      <c r="BC26" s="80" t="s">
        <v>23</v>
      </c>
      <c r="BD26" s="80" t="s">
        <v>23</v>
      </c>
      <c r="BE26" s="89">
        <f t="shared" si="4"/>
        <v>35</v>
      </c>
    </row>
    <row r="27" spans="1:57" ht="13.5" customHeight="1" thickBot="1">
      <c r="A27" s="239"/>
      <c r="B27" s="221" t="s">
        <v>160</v>
      </c>
      <c r="C27" s="223" t="s">
        <v>205</v>
      </c>
      <c r="D27" s="80" t="s">
        <v>22</v>
      </c>
      <c r="E27" s="81">
        <v>2</v>
      </c>
      <c r="F27" s="81">
        <v>2</v>
      </c>
      <c r="G27" s="81">
        <v>2</v>
      </c>
      <c r="H27" s="81">
        <v>2</v>
      </c>
      <c r="I27" s="81">
        <v>2</v>
      </c>
      <c r="J27" s="81">
        <v>2</v>
      </c>
      <c r="K27" s="81">
        <v>2</v>
      </c>
      <c r="L27" s="81">
        <v>2</v>
      </c>
      <c r="M27" s="81">
        <v>2</v>
      </c>
      <c r="N27" s="81">
        <v>2</v>
      </c>
      <c r="O27" s="81">
        <v>2</v>
      </c>
      <c r="P27" s="81">
        <v>2</v>
      </c>
      <c r="Q27" s="81">
        <v>2</v>
      </c>
      <c r="R27" s="81">
        <v>2</v>
      </c>
      <c r="S27" s="81">
        <v>2</v>
      </c>
      <c r="T27" s="81">
        <v>2</v>
      </c>
      <c r="U27" s="166">
        <v>2</v>
      </c>
      <c r="V27" s="81" t="s">
        <v>23</v>
      </c>
      <c r="W27" s="81" t="s">
        <v>23</v>
      </c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2"/>
      <c r="AQ27" s="82"/>
      <c r="AR27" s="82"/>
      <c r="AS27" s="82"/>
      <c r="AT27" s="82"/>
      <c r="AU27" s="82"/>
      <c r="AV27" s="80" t="s">
        <v>23</v>
      </c>
      <c r="AW27" s="80" t="s">
        <v>23</v>
      </c>
      <c r="AX27" s="80" t="s">
        <v>23</v>
      </c>
      <c r="AY27" s="80" t="s">
        <v>23</v>
      </c>
      <c r="AZ27" s="80" t="s">
        <v>23</v>
      </c>
      <c r="BA27" s="80" t="s">
        <v>23</v>
      </c>
      <c r="BB27" s="80" t="s">
        <v>23</v>
      </c>
      <c r="BC27" s="80" t="s">
        <v>23</v>
      </c>
      <c r="BD27" s="80" t="s">
        <v>23</v>
      </c>
      <c r="BE27" s="89">
        <f t="shared" si="4"/>
        <v>34</v>
      </c>
    </row>
    <row r="28" spans="1:57" ht="13.5" customHeight="1" thickBot="1">
      <c r="A28" s="239"/>
      <c r="B28" s="222"/>
      <c r="C28" s="224"/>
      <c r="D28" s="85" t="s">
        <v>25</v>
      </c>
      <c r="E28" s="81">
        <v>1</v>
      </c>
      <c r="F28" s="81">
        <v>1</v>
      </c>
      <c r="G28" s="81">
        <v>1</v>
      </c>
      <c r="H28" s="81">
        <v>1</v>
      </c>
      <c r="I28" s="81">
        <v>1</v>
      </c>
      <c r="J28" s="81">
        <v>1</v>
      </c>
      <c r="K28" s="81">
        <v>1</v>
      </c>
      <c r="L28" s="81">
        <v>1</v>
      </c>
      <c r="M28" s="81">
        <v>1</v>
      </c>
      <c r="N28" s="81">
        <v>1</v>
      </c>
      <c r="O28" s="81">
        <v>1</v>
      </c>
      <c r="P28" s="81">
        <v>1</v>
      </c>
      <c r="Q28" s="81">
        <v>1</v>
      </c>
      <c r="R28" s="81">
        <v>1</v>
      </c>
      <c r="S28" s="81">
        <v>1</v>
      </c>
      <c r="T28" s="81">
        <v>1</v>
      </c>
      <c r="U28" s="81">
        <v>1</v>
      </c>
      <c r="V28" s="81" t="s">
        <v>23</v>
      </c>
      <c r="W28" s="81" t="s">
        <v>23</v>
      </c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2"/>
      <c r="AQ28" s="82"/>
      <c r="AR28" s="82"/>
      <c r="AS28" s="82"/>
      <c r="AT28" s="82"/>
      <c r="AU28" s="82"/>
      <c r="AV28" s="80" t="s">
        <v>23</v>
      </c>
      <c r="AW28" s="80" t="s">
        <v>23</v>
      </c>
      <c r="AX28" s="80" t="s">
        <v>23</v>
      </c>
      <c r="AY28" s="80" t="s">
        <v>23</v>
      </c>
      <c r="AZ28" s="80" t="s">
        <v>23</v>
      </c>
      <c r="BA28" s="80" t="s">
        <v>23</v>
      </c>
      <c r="BB28" s="80" t="s">
        <v>23</v>
      </c>
      <c r="BC28" s="80" t="s">
        <v>23</v>
      </c>
      <c r="BD28" s="80" t="s">
        <v>23</v>
      </c>
      <c r="BE28" s="89">
        <f t="shared" si="4"/>
        <v>17</v>
      </c>
    </row>
    <row r="29" spans="1:57" ht="22.5" customHeight="1" thickBot="1">
      <c r="A29" s="239"/>
      <c r="B29" s="86"/>
      <c r="C29" s="87" t="s">
        <v>39</v>
      </c>
      <c r="D29" s="88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 t="s">
        <v>23</v>
      </c>
      <c r="W29" s="81" t="s">
        <v>23</v>
      </c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2"/>
      <c r="AQ29" s="82"/>
      <c r="AR29" s="82"/>
      <c r="AS29" s="82"/>
      <c r="AT29" s="82"/>
      <c r="AU29" s="82"/>
      <c r="AV29" s="80" t="s">
        <v>23</v>
      </c>
      <c r="AW29" s="80" t="s">
        <v>23</v>
      </c>
      <c r="AX29" s="80" t="s">
        <v>23</v>
      </c>
      <c r="AY29" s="80" t="s">
        <v>23</v>
      </c>
      <c r="AZ29" s="80" t="s">
        <v>23</v>
      </c>
      <c r="BA29" s="80" t="s">
        <v>23</v>
      </c>
      <c r="BB29" s="80" t="s">
        <v>23</v>
      </c>
      <c r="BC29" s="80" t="s">
        <v>23</v>
      </c>
      <c r="BD29" s="80" t="s">
        <v>23</v>
      </c>
      <c r="BE29" s="89"/>
    </row>
    <row r="30" spans="1:57" ht="31.5" customHeight="1" thickBot="1">
      <c r="A30" s="239"/>
      <c r="B30" s="251" t="s">
        <v>165</v>
      </c>
      <c r="C30" s="251" t="s">
        <v>206</v>
      </c>
      <c r="D30" s="80" t="s">
        <v>22</v>
      </c>
      <c r="E30" s="81">
        <v>4</v>
      </c>
      <c r="F30" s="81">
        <v>4</v>
      </c>
      <c r="G30" s="81">
        <v>4</v>
      </c>
      <c r="H30" s="81">
        <v>4</v>
      </c>
      <c r="I30" s="81">
        <v>4</v>
      </c>
      <c r="J30" s="81">
        <v>4</v>
      </c>
      <c r="K30" s="81">
        <v>4</v>
      </c>
      <c r="L30" s="81">
        <v>4</v>
      </c>
      <c r="M30" s="81">
        <v>4</v>
      </c>
      <c r="N30" s="81">
        <v>4</v>
      </c>
      <c r="O30" s="81">
        <v>4</v>
      </c>
      <c r="P30" s="81">
        <v>4</v>
      </c>
      <c r="Q30" s="81">
        <v>4</v>
      </c>
      <c r="R30" s="81">
        <v>4</v>
      </c>
      <c r="S30" s="81">
        <v>4</v>
      </c>
      <c r="T30" s="81">
        <v>4</v>
      </c>
      <c r="U30" s="81">
        <v>4</v>
      </c>
      <c r="V30" s="81" t="s">
        <v>23</v>
      </c>
      <c r="W30" s="81" t="s">
        <v>23</v>
      </c>
      <c r="X30" s="81">
        <v>7</v>
      </c>
      <c r="Y30" s="81">
        <v>7</v>
      </c>
      <c r="Z30" s="81">
        <v>7</v>
      </c>
      <c r="AA30" s="81">
        <v>7</v>
      </c>
      <c r="AB30" s="81">
        <v>7</v>
      </c>
      <c r="AC30" s="81">
        <v>7</v>
      </c>
      <c r="AD30" s="81">
        <v>7</v>
      </c>
      <c r="AE30" s="81">
        <v>7</v>
      </c>
      <c r="AF30" s="81">
        <v>7</v>
      </c>
      <c r="AG30" s="81">
        <v>7</v>
      </c>
      <c r="AH30" s="81">
        <v>7</v>
      </c>
      <c r="AI30" s="81">
        <v>7</v>
      </c>
      <c r="AJ30" s="81">
        <v>7</v>
      </c>
      <c r="AK30" s="81">
        <v>7</v>
      </c>
      <c r="AL30" s="81">
        <v>8</v>
      </c>
      <c r="AM30" s="81">
        <v>8</v>
      </c>
      <c r="AN30" s="81">
        <v>8</v>
      </c>
      <c r="AO30" s="81">
        <v>8</v>
      </c>
      <c r="AP30" s="79">
        <v>8</v>
      </c>
      <c r="AQ30" s="79">
        <v>8</v>
      </c>
      <c r="AR30" s="79">
        <v>8</v>
      </c>
      <c r="AS30" s="79">
        <v>8</v>
      </c>
      <c r="AT30" s="172" t="s">
        <v>24</v>
      </c>
      <c r="AU30" s="172" t="s">
        <v>24</v>
      </c>
      <c r="AV30" s="80" t="s">
        <v>23</v>
      </c>
      <c r="AW30" s="80" t="s">
        <v>23</v>
      </c>
      <c r="AX30" s="80" t="s">
        <v>23</v>
      </c>
      <c r="AY30" s="80" t="s">
        <v>23</v>
      </c>
      <c r="AZ30" s="80" t="s">
        <v>23</v>
      </c>
      <c r="BA30" s="80" t="s">
        <v>23</v>
      </c>
      <c r="BB30" s="80" t="s">
        <v>23</v>
      </c>
      <c r="BC30" s="80" t="s">
        <v>23</v>
      </c>
      <c r="BD30" s="80" t="s">
        <v>23</v>
      </c>
      <c r="BE30" s="89">
        <f t="shared" si="4"/>
        <v>230</v>
      </c>
    </row>
    <row r="31" spans="1:57" ht="24.75" customHeight="1" thickBot="1">
      <c r="A31" s="239"/>
      <c r="B31" s="252"/>
      <c r="C31" s="252"/>
      <c r="D31" s="80" t="s">
        <v>25</v>
      </c>
      <c r="E31" s="81">
        <v>2</v>
      </c>
      <c r="F31" s="81">
        <v>2</v>
      </c>
      <c r="G31" s="81">
        <v>2</v>
      </c>
      <c r="H31" s="81">
        <v>2</v>
      </c>
      <c r="I31" s="81">
        <v>2</v>
      </c>
      <c r="J31" s="81">
        <v>2</v>
      </c>
      <c r="K31" s="81">
        <v>2</v>
      </c>
      <c r="L31" s="81">
        <v>2</v>
      </c>
      <c r="M31" s="81">
        <v>2</v>
      </c>
      <c r="N31" s="81">
        <v>2</v>
      </c>
      <c r="O31" s="81">
        <v>2</v>
      </c>
      <c r="P31" s="81">
        <v>2</v>
      </c>
      <c r="Q31" s="81">
        <v>2</v>
      </c>
      <c r="R31" s="81">
        <v>2</v>
      </c>
      <c r="S31" s="81">
        <v>2</v>
      </c>
      <c r="T31" s="81">
        <v>2</v>
      </c>
      <c r="U31" s="81">
        <v>2</v>
      </c>
      <c r="V31" s="81" t="s">
        <v>23</v>
      </c>
      <c r="W31" s="81" t="s">
        <v>23</v>
      </c>
      <c r="X31" s="80">
        <v>4</v>
      </c>
      <c r="Y31" s="80">
        <v>4</v>
      </c>
      <c r="Z31" s="80">
        <v>4</v>
      </c>
      <c r="AA31" s="80">
        <v>4</v>
      </c>
      <c r="AB31" s="80">
        <v>4</v>
      </c>
      <c r="AC31" s="80">
        <v>4</v>
      </c>
      <c r="AD31" s="80">
        <v>4</v>
      </c>
      <c r="AE31" s="80">
        <v>4</v>
      </c>
      <c r="AF31" s="80">
        <v>3</v>
      </c>
      <c r="AG31" s="80">
        <v>4</v>
      </c>
      <c r="AH31" s="80">
        <v>3</v>
      </c>
      <c r="AI31" s="80">
        <v>4</v>
      </c>
      <c r="AJ31" s="80">
        <v>3</v>
      </c>
      <c r="AK31" s="80">
        <v>4</v>
      </c>
      <c r="AL31" s="80">
        <v>3</v>
      </c>
      <c r="AM31" s="80">
        <v>4</v>
      </c>
      <c r="AN31" s="80">
        <v>3</v>
      </c>
      <c r="AO31" s="80">
        <v>4</v>
      </c>
      <c r="AP31" s="80">
        <v>3</v>
      </c>
      <c r="AQ31" s="80">
        <v>4</v>
      </c>
      <c r="AR31" s="80">
        <v>3</v>
      </c>
      <c r="AS31" s="80">
        <v>4</v>
      </c>
      <c r="AT31" s="82"/>
      <c r="AU31" s="82"/>
      <c r="AV31" s="80" t="s">
        <v>23</v>
      </c>
      <c r="AW31" s="80" t="s">
        <v>23</v>
      </c>
      <c r="AX31" s="80" t="s">
        <v>23</v>
      </c>
      <c r="AY31" s="80" t="s">
        <v>23</v>
      </c>
      <c r="AZ31" s="80" t="s">
        <v>23</v>
      </c>
      <c r="BA31" s="80" t="s">
        <v>23</v>
      </c>
      <c r="BB31" s="80" t="s">
        <v>23</v>
      </c>
      <c r="BC31" s="80" t="s">
        <v>23</v>
      </c>
      <c r="BD31" s="80" t="s">
        <v>23</v>
      </c>
      <c r="BE31" s="89">
        <f t="shared" si="4"/>
        <v>115</v>
      </c>
    </row>
    <row r="32" spans="1:57" ht="30" customHeight="1" thickBot="1">
      <c r="A32" s="239"/>
      <c r="B32" s="251" t="s">
        <v>166</v>
      </c>
      <c r="C32" s="245" t="s">
        <v>41</v>
      </c>
      <c r="D32" s="80" t="s">
        <v>22</v>
      </c>
      <c r="E32" s="81">
        <v>2</v>
      </c>
      <c r="F32" s="81">
        <v>2</v>
      </c>
      <c r="G32" s="81">
        <v>2</v>
      </c>
      <c r="H32" s="81">
        <v>2</v>
      </c>
      <c r="I32" s="81">
        <v>2</v>
      </c>
      <c r="J32" s="81">
        <v>2</v>
      </c>
      <c r="K32" s="81">
        <v>2</v>
      </c>
      <c r="L32" s="81">
        <v>2</v>
      </c>
      <c r="M32" s="81">
        <v>2</v>
      </c>
      <c r="N32" s="81">
        <v>2</v>
      </c>
      <c r="O32" s="81">
        <v>2</v>
      </c>
      <c r="P32" s="81">
        <v>2</v>
      </c>
      <c r="Q32" s="81">
        <v>2</v>
      </c>
      <c r="R32" s="81">
        <v>2</v>
      </c>
      <c r="S32" s="81">
        <v>2</v>
      </c>
      <c r="T32" s="81">
        <v>2</v>
      </c>
      <c r="U32" s="81">
        <v>2</v>
      </c>
      <c r="V32" s="81" t="s">
        <v>23</v>
      </c>
      <c r="W32" s="81" t="s">
        <v>23</v>
      </c>
      <c r="X32" s="80">
        <v>3</v>
      </c>
      <c r="Y32" s="80">
        <v>3</v>
      </c>
      <c r="Z32" s="80">
        <v>3</v>
      </c>
      <c r="AA32" s="80">
        <v>3</v>
      </c>
      <c r="AB32" s="80">
        <v>3</v>
      </c>
      <c r="AC32" s="80">
        <v>3</v>
      </c>
      <c r="AD32" s="80">
        <v>3</v>
      </c>
      <c r="AE32" s="80">
        <v>3</v>
      </c>
      <c r="AF32" s="80">
        <v>3</v>
      </c>
      <c r="AG32" s="80">
        <v>3</v>
      </c>
      <c r="AH32" s="80">
        <v>3</v>
      </c>
      <c r="AI32" s="80">
        <v>3</v>
      </c>
      <c r="AJ32" s="80">
        <v>3</v>
      </c>
      <c r="AK32" s="80">
        <v>3</v>
      </c>
      <c r="AL32" s="80">
        <v>3</v>
      </c>
      <c r="AM32" s="80">
        <v>3</v>
      </c>
      <c r="AN32" s="80">
        <v>3</v>
      </c>
      <c r="AO32" s="80">
        <v>3</v>
      </c>
      <c r="AP32" s="80">
        <v>3</v>
      </c>
      <c r="AQ32" s="80">
        <v>3</v>
      </c>
      <c r="AR32" s="80">
        <v>3</v>
      </c>
      <c r="AS32" s="173">
        <v>3</v>
      </c>
      <c r="AT32" s="82"/>
      <c r="AU32" s="82"/>
      <c r="AV32" s="80" t="s">
        <v>23</v>
      </c>
      <c r="AW32" s="80" t="s">
        <v>23</v>
      </c>
      <c r="AX32" s="80" t="s">
        <v>23</v>
      </c>
      <c r="AY32" s="80" t="s">
        <v>23</v>
      </c>
      <c r="AZ32" s="80" t="s">
        <v>23</v>
      </c>
      <c r="BA32" s="80" t="s">
        <v>23</v>
      </c>
      <c r="BB32" s="80" t="s">
        <v>23</v>
      </c>
      <c r="BC32" s="80" t="s">
        <v>23</v>
      </c>
      <c r="BD32" s="80" t="s">
        <v>23</v>
      </c>
      <c r="BE32" s="89">
        <f aca="true" t="shared" si="5" ref="BE32:BE37">SUM(E32:BD32)</f>
        <v>100</v>
      </c>
    </row>
    <row r="33" spans="1:57" ht="13.5" customHeight="1" thickBot="1">
      <c r="A33" s="239"/>
      <c r="B33" s="252"/>
      <c r="C33" s="224"/>
      <c r="D33" s="80" t="s">
        <v>25</v>
      </c>
      <c r="E33" s="81">
        <v>1</v>
      </c>
      <c r="F33" s="81">
        <v>1</v>
      </c>
      <c r="G33" s="81">
        <v>1</v>
      </c>
      <c r="H33" s="81">
        <v>1</v>
      </c>
      <c r="I33" s="81">
        <v>1</v>
      </c>
      <c r="J33" s="81">
        <v>1</v>
      </c>
      <c r="K33" s="81">
        <v>1</v>
      </c>
      <c r="L33" s="81">
        <v>1</v>
      </c>
      <c r="M33" s="81">
        <v>1</v>
      </c>
      <c r="N33" s="81">
        <v>1</v>
      </c>
      <c r="O33" s="81">
        <v>1</v>
      </c>
      <c r="P33" s="81">
        <v>1</v>
      </c>
      <c r="Q33" s="81">
        <v>1</v>
      </c>
      <c r="R33" s="81">
        <v>1</v>
      </c>
      <c r="S33" s="81">
        <v>1</v>
      </c>
      <c r="T33" s="81">
        <v>1</v>
      </c>
      <c r="U33" s="81">
        <v>1</v>
      </c>
      <c r="V33" s="81" t="s">
        <v>23</v>
      </c>
      <c r="W33" s="81" t="s">
        <v>23</v>
      </c>
      <c r="X33" s="80">
        <v>2</v>
      </c>
      <c r="Y33" s="80">
        <v>1</v>
      </c>
      <c r="Z33" s="80">
        <v>1</v>
      </c>
      <c r="AA33" s="80">
        <v>1</v>
      </c>
      <c r="AB33" s="80">
        <v>1</v>
      </c>
      <c r="AC33" s="80">
        <v>1</v>
      </c>
      <c r="AD33" s="80">
        <v>1</v>
      </c>
      <c r="AE33" s="80">
        <v>1</v>
      </c>
      <c r="AF33" s="80">
        <v>2</v>
      </c>
      <c r="AG33" s="80">
        <v>1</v>
      </c>
      <c r="AH33" s="80">
        <v>2</v>
      </c>
      <c r="AI33" s="80">
        <v>1</v>
      </c>
      <c r="AJ33" s="80">
        <v>2</v>
      </c>
      <c r="AK33" s="80">
        <v>1</v>
      </c>
      <c r="AL33" s="80">
        <v>2</v>
      </c>
      <c r="AM33" s="80">
        <v>2</v>
      </c>
      <c r="AN33" s="80">
        <v>2</v>
      </c>
      <c r="AO33" s="80">
        <v>2</v>
      </c>
      <c r="AP33" s="80">
        <v>2</v>
      </c>
      <c r="AQ33" s="80">
        <v>2</v>
      </c>
      <c r="AR33" s="80">
        <v>2</v>
      </c>
      <c r="AS33" s="80">
        <v>1</v>
      </c>
      <c r="AT33" s="82"/>
      <c r="AU33" s="82"/>
      <c r="AV33" s="80" t="s">
        <v>23</v>
      </c>
      <c r="AW33" s="80" t="s">
        <v>23</v>
      </c>
      <c r="AX33" s="80" t="s">
        <v>23</v>
      </c>
      <c r="AY33" s="80" t="s">
        <v>23</v>
      </c>
      <c r="AZ33" s="80" t="s">
        <v>23</v>
      </c>
      <c r="BA33" s="80" t="s">
        <v>23</v>
      </c>
      <c r="BB33" s="80" t="s">
        <v>23</v>
      </c>
      <c r="BC33" s="80" t="s">
        <v>23</v>
      </c>
      <c r="BD33" s="80" t="s">
        <v>23</v>
      </c>
      <c r="BE33" s="89">
        <f t="shared" si="5"/>
        <v>50</v>
      </c>
    </row>
    <row r="34" spans="1:57" ht="16.5" customHeight="1" thickBot="1">
      <c r="A34" s="239"/>
      <c r="B34" s="251" t="s">
        <v>167</v>
      </c>
      <c r="C34" s="260" t="s">
        <v>164</v>
      </c>
      <c r="D34" s="80" t="s">
        <v>22</v>
      </c>
      <c r="E34" s="81">
        <v>2</v>
      </c>
      <c r="F34" s="81">
        <v>2</v>
      </c>
      <c r="G34" s="81">
        <v>2</v>
      </c>
      <c r="H34" s="81">
        <v>2</v>
      </c>
      <c r="I34" s="81">
        <v>2</v>
      </c>
      <c r="J34" s="81">
        <v>2</v>
      </c>
      <c r="K34" s="81">
        <v>2</v>
      </c>
      <c r="L34" s="81">
        <v>2</v>
      </c>
      <c r="M34" s="81">
        <v>2</v>
      </c>
      <c r="N34" s="81">
        <v>2</v>
      </c>
      <c r="O34" s="81">
        <v>2</v>
      </c>
      <c r="P34" s="81">
        <v>2</v>
      </c>
      <c r="Q34" s="81">
        <v>2</v>
      </c>
      <c r="R34" s="81">
        <v>2</v>
      </c>
      <c r="S34" s="81">
        <v>2</v>
      </c>
      <c r="T34" s="81">
        <v>2</v>
      </c>
      <c r="U34" s="81">
        <v>2</v>
      </c>
      <c r="V34" s="81" t="s">
        <v>23</v>
      </c>
      <c r="W34" s="81" t="s">
        <v>23</v>
      </c>
      <c r="X34" s="80">
        <v>2</v>
      </c>
      <c r="Y34" s="80">
        <v>2</v>
      </c>
      <c r="Z34" s="80">
        <v>2</v>
      </c>
      <c r="AA34" s="80">
        <v>2</v>
      </c>
      <c r="AB34" s="80">
        <v>2</v>
      </c>
      <c r="AC34" s="80">
        <v>2</v>
      </c>
      <c r="AD34" s="80">
        <v>2</v>
      </c>
      <c r="AE34" s="80">
        <v>2</v>
      </c>
      <c r="AF34" s="80">
        <v>2</v>
      </c>
      <c r="AG34" s="80">
        <v>2</v>
      </c>
      <c r="AH34" s="80">
        <v>2</v>
      </c>
      <c r="AI34" s="80">
        <v>2</v>
      </c>
      <c r="AJ34" s="80">
        <v>2</v>
      </c>
      <c r="AK34" s="80">
        <v>2</v>
      </c>
      <c r="AL34" s="80">
        <v>2</v>
      </c>
      <c r="AM34" s="80">
        <v>2</v>
      </c>
      <c r="AN34" s="80">
        <v>2</v>
      </c>
      <c r="AO34" s="80">
        <v>2</v>
      </c>
      <c r="AP34" s="80">
        <v>2</v>
      </c>
      <c r="AQ34" s="80">
        <v>2</v>
      </c>
      <c r="AR34" s="80">
        <v>2</v>
      </c>
      <c r="AS34" s="80">
        <v>2</v>
      </c>
      <c r="AT34" s="172" t="s">
        <v>24</v>
      </c>
      <c r="AU34" s="172" t="s">
        <v>24</v>
      </c>
      <c r="AV34" s="80" t="s">
        <v>23</v>
      </c>
      <c r="AW34" s="80" t="s">
        <v>23</v>
      </c>
      <c r="AX34" s="80" t="s">
        <v>23</v>
      </c>
      <c r="AY34" s="80" t="s">
        <v>23</v>
      </c>
      <c r="AZ34" s="80" t="s">
        <v>23</v>
      </c>
      <c r="BA34" s="80" t="s">
        <v>23</v>
      </c>
      <c r="BB34" s="80" t="s">
        <v>23</v>
      </c>
      <c r="BC34" s="80" t="s">
        <v>23</v>
      </c>
      <c r="BD34" s="80" t="s">
        <v>23</v>
      </c>
      <c r="BE34" s="89">
        <f t="shared" si="5"/>
        <v>78</v>
      </c>
    </row>
    <row r="35" spans="1:57" ht="14.25" customHeight="1" thickBot="1">
      <c r="A35" s="239"/>
      <c r="B35" s="252"/>
      <c r="C35" s="260"/>
      <c r="D35" s="80" t="s">
        <v>25</v>
      </c>
      <c r="E35" s="81">
        <v>1</v>
      </c>
      <c r="F35" s="81">
        <v>1</v>
      </c>
      <c r="G35" s="81">
        <v>1</v>
      </c>
      <c r="H35" s="81">
        <v>1</v>
      </c>
      <c r="I35" s="81">
        <v>1</v>
      </c>
      <c r="J35" s="81">
        <v>1</v>
      </c>
      <c r="K35" s="81">
        <v>1</v>
      </c>
      <c r="L35" s="81">
        <v>1</v>
      </c>
      <c r="M35" s="81">
        <v>1</v>
      </c>
      <c r="N35" s="81">
        <v>1</v>
      </c>
      <c r="O35" s="81">
        <v>1</v>
      </c>
      <c r="P35" s="81">
        <v>1</v>
      </c>
      <c r="Q35" s="81">
        <v>1</v>
      </c>
      <c r="R35" s="81">
        <v>1</v>
      </c>
      <c r="S35" s="81">
        <v>1</v>
      </c>
      <c r="T35" s="81">
        <v>1</v>
      </c>
      <c r="U35" s="81">
        <v>1</v>
      </c>
      <c r="V35" s="81" t="s">
        <v>23</v>
      </c>
      <c r="W35" s="81" t="s">
        <v>23</v>
      </c>
      <c r="X35" s="80">
        <v>1</v>
      </c>
      <c r="Y35" s="80">
        <v>1</v>
      </c>
      <c r="Z35" s="80">
        <v>1</v>
      </c>
      <c r="AA35" s="80">
        <v>1</v>
      </c>
      <c r="AB35" s="80">
        <v>1</v>
      </c>
      <c r="AC35" s="80">
        <v>1</v>
      </c>
      <c r="AD35" s="80">
        <v>1</v>
      </c>
      <c r="AE35" s="80">
        <v>1</v>
      </c>
      <c r="AF35" s="80">
        <v>1</v>
      </c>
      <c r="AG35" s="80">
        <v>1</v>
      </c>
      <c r="AH35" s="80">
        <v>1</v>
      </c>
      <c r="AI35" s="80">
        <v>1</v>
      </c>
      <c r="AJ35" s="80">
        <v>1</v>
      </c>
      <c r="AK35" s="80">
        <v>1</v>
      </c>
      <c r="AL35" s="80">
        <v>1</v>
      </c>
      <c r="AM35" s="80">
        <v>1</v>
      </c>
      <c r="AN35" s="80">
        <v>1</v>
      </c>
      <c r="AO35" s="80">
        <v>1</v>
      </c>
      <c r="AP35" s="80">
        <v>1</v>
      </c>
      <c r="AQ35" s="80">
        <v>1</v>
      </c>
      <c r="AR35" s="80">
        <v>1</v>
      </c>
      <c r="AS35" s="80">
        <v>1</v>
      </c>
      <c r="AT35" s="82"/>
      <c r="AU35" s="82"/>
      <c r="AV35" s="80" t="s">
        <v>23</v>
      </c>
      <c r="AW35" s="80" t="s">
        <v>23</v>
      </c>
      <c r="AX35" s="80" t="s">
        <v>23</v>
      </c>
      <c r="AY35" s="80" t="s">
        <v>23</v>
      </c>
      <c r="AZ35" s="80" t="s">
        <v>23</v>
      </c>
      <c r="BA35" s="80" t="s">
        <v>23</v>
      </c>
      <c r="BB35" s="80" t="s">
        <v>23</v>
      </c>
      <c r="BC35" s="80" t="s">
        <v>23</v>
      </c>
      <c r="BD35" s="80" t="s">
        <v>23</v>
      </c>
      <c r="BE35" s="89">
        <f t="shared" si="5"/>
        <v>39</v>
      </c>
    </row>
    <row r="36" spans="1:57" ht="22.5" customHeight="1" thickBot="1">
      <c r="A36" s="239"/>
      <c r="B36" s="251" t="s">
        <v>168</v>
      </c>
      <c r="C36" s="266" t="s">
        <v>43</v>
      </c>
      <c r="D36" s="80" t="s">
        <v>22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 t="s">
        <v>23</v>
      </c>
      <c r="W36" s="81" t="s">
        <v>23</v>
      </c>
      <c r="X36" s="80">
        <v>4</v>
      </c>
      <c r="Y36" s="80">
        <v>4</v>
      </c>
      <c r="Z36" s="80">
        <v>4</v>
      </c>
      <c r="AA36" s="80">
        <v>4</v>
      </c>
      <c r="AB36" s="80">
        <v>4</v>
      </c>
      <c r="AC36" s="80">
        <v>4</v>
      </c>
      <c r="AD36" s="80">
        <v>4</v>
      </c>
      <c r="AE36" s="80">
        <v>4</v>
      </c>
      <c r="AF36" s="80">
        <v>4</v>
      </c>
      <c r="AG36" s="80">
        <v>4</v>
      </c>
      <c r="AH36" s="80">
        <v>4</v>
      </c>
      <c r="AI36" s="80">
        <v>4</v>
      </c>
      <c r="AJ36" s="80">
        <v>4</v>
      </c>
      <c r="AK36" s="80">
        <v>4</v>
      </c>
      <c r="AL36" s="80">
        <v>4</v>
      </c>
      <c r="AM36" s="80">
        <v>4</v>
      </c>
      <c r="AN36" s="80">
        <v>4</v>
      </c>
      <c r="AO36" s="80">
        <v>4</v>
      </c>
      <c r="AP36" s="80">
        <v>4</v>
      </c>
      <c r="AQ36" s="80">
        <v>4</v>
      </c>
      <c r="AR36" s="80">
        <v>4</v>
      </c>
      <c r="AS36" s="173">
        <v>4</v>
      </c>
      <c r="AT36" s="82"/>
      <c r="AU36" s="82"/>
      <c r="AV36" s="80" t="s">
        <v>23</v>
      </c>
      <c r="AW36" s="80" t="s">
        <v>23</v>
      </c>
      <c r="AX36" s="80" t="s">
        <v>23</v>
      </c>
      <c r="AY36" s="80" t="s">
        <v>23</v>
      </c>
      <c r="AZ36" s="80" t="s">
        <v>23</v>
      </c>
      <c r="BA36" s="80" t="s">
        <v>23</v>
      </c>
      <c r="BB36" s="80" t="s">
        <v>23</v>
      </c>
      <c r="BC36" s="80" t="s">
        <v>23</v>
      </c>
      <c r="BD36" s="80" t="s">
        <v>23</v>
      </c>
      <c r="BE36" s="89">
        <f t="shared" si="5"/>
        <v>88</v>
      </c>
    </row>
    <row r="37" spans="1:57" ht="22.5" customHeight="1" thickBot="1">
      <c r="A37" s="239"/>
      <c r="B37" s="265"/>
      <c r="C37" s="267"/>
      <c r="D37" s="80" t="s">
        <v>25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 t="s">
        <v>23</v>
      </c>
      <c r="W37" s="81" t="s">
        <v>23</v>
      </c>
      <c r="X37" s="80">
        <v>2</v>
      </c>
      <c r="Y37" s="80">
        <v>2</v>
      </c>
      <c r="Z37" s="80">
        <v>2</v>
      </c>
      <c r="AA37" s="80">
        <v>2</v>
      </c>
      <c r="AB37" s="80">
        <v>2</v>
      </c>
      <c r="AC37" s="80">
        <v>2</v>
      </c>
      <c r="AD37" s="80">
        <v>2</v>
      </c>
      <c r="AE37" s="80">
        <v>2</v>
      </c>
      <c r="AF37" s="80">
        <v>2</v>
      </c>
      <c r="AG37" s="80">
        <v>2</v>
      </c>
      <c r="AH37" s="80">
        <v>2</v>
      </c>
      <c r="AI37" s="80">
        <v>2</v>
      </c>
      <c r="AJ37" s="80">
        <v>2</v>
      </c>
      <c r="AK37" s="80">
        <v>2</v>
      </c>
      <c r="AL37" s="80">
        <v>2</v>
      </c>
      <c r="AM37" s="80">
        <v>2</v>
      </c>
      <c r="AN37" s="80">
        <v>2</v>
      </c>
      <c r="AO37" s="80">
        <v>2</v>
      </c>
      <c r="AP37" s="80">
        <v>2</v>
      </c>
      <c r="AQ37" s="80">
        <v>2</v>
      </c>
      <c r="AR37" s="80">
        <v>2</v>
      </c>
      <c r="AS37" s="80">
        <v>2</v>
      </c>
      <c r="AT37" s="82"/>
      <c r="AU37" s="82"/>
      <c r="AV37" s="80" t="s">
        <v>23</v>
      </c>
      <c r="AW37" s="80" t="s">
        <v>23</v>
      </c>
      <c r="AX37" s="80" t="s">
        <v>23</v>
      </c>
      <c r="AY37" s="80" t="s">
        <v>23</v>
      </c>
      <c r="AZ37" s="80" t="s">
        <v>23</v>
      </c>
      <c r="BA37" s="80" t="s">
        <v>23</v>
      </c>
      <c r="BB37" s="80" t="s">
        <v>23</v>
      </c>
      <c r="BC37" s="80" t="s">
        <v>23</v>
      </c>
      <c r="BD37" s="80" t="s">
        <v>23</v>
      </c>
      <c r="BE37" s="89">
        <f t="shared" si="5"/>
        <v>44</v>
      </c>
    </row>
    <row r="38" spans="1:57" ht="36.75" customHeight="1" thickBot="1">
      <c r="A38" s="239"/>
      <c r="B38" s="171"/>
      <c r="C38" s="170" t="s">
        <v>207</v>
      </c>
      <c r="D38" s="80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 t="s">
        <v>23</v>
      </c>
      <c r="W38" s="81" t="s">
        <v>23</v>
      </c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2"/>
      <c r="AU38" s="82"/>
      <c r="AV38" s="80" t="s">
        <v>23</v>
      </c>
      <c r="AW38" s="80" t="s">
        <v>23</v>
      </c>
      <c r="AX38" s="80" t="s">
        <v>23</v>
      </c>
      <c r="AY38" s="80" t="s">
        <v>23</v>
      </c>
      <c r="AZ38" s="80" t="s">
        <v>23</v>
      </c>
      <c r="BA38" s="80" t="s">
        <v>23</v>
      </c>
      <c r="BB38" s="80" t="s">
        <v>23</v>
      </c>
      <c r="BC38" s="80" t="s">
        <v>23</v>
      </c>
      <c r="BD38" s="80" t="s">
        <v>23</v>
      </c>
      <c r="BE38" s="89"/>
    </row>
    <row r="39" spans="1:57" ht="22.5" customHeight="1" thickBot="1">
      <c r="A39" s="239"/>
      <c r="B39" s="268" t="s">
        <v>208</v>
      </c>
      <c r="C39" s="253" t="s">
        <v>209</v>
      </c>
      <c r="D39" s="80" t="s">
        <v>22</v>
      </c>
      <c r="E39" s="81">
        <v>2</v>
      </c>
      <c r="F39" s="81">
        <v>2</v>
      </c>
      <c r="G39" s="81">
        <v>2</v>
      </c>
      <c r="H39" s="81">
        <v>2</v>
      </c>
      <c r="I39" s="81">
        <v>2</v>
      </c>
      <c r="J39" s="81">
        <v>2</v>
      </c>
      <c r="K39" s="81">
        <v>2</v>
      </c>
      <c r="L39" s="81">
        <v>2</v>
      </c>
      <c r="M39" s="81">
        <v>2</v>
      </c>
      <c r="N39" s="81">
        <v>2</v>
      </c>
      <c r="O39" s="81">
        <v>2</v>
      </c>
      <c r="P39" s="81">
        <v>2</v>
      </c>
      <c r="Q39" s="81">
        <v>2</v>
      </c>
      <c r="R39" s="81">
        <v>2</v>
      </c>
      <c r="S39" s="81">
        <v>2</v>
      </c>
      <c r="T39" s="81">
        <v>2</v>
      </c>
      <c r="U39" s="166">
        <v>2</v>
      </c>
      <c r="V39" s="81" t="s">
        <v>23</v>
      </c>
      <c r="W39" s="81" t="s">
        <v>23</v>
      </c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2"/>
      <c r="AU39" s="82"/>
      <c r="AV39" s="80" t="s">
        <v>23</v>
      </c>
      <c r="AW39" s="80" t="s">
        <v>23</v>
      </c>
      <c r="AX39" s="80" t="s">
        <v>23</v>
      </c>
      <c r="AY39" s="80" t="s">
        <v>23</v>
      </c>
      <c r="AZ39" s="80" t="s">
        <v>23</v>
      </c>
      <c r="BA39" s="80" t="s">
        <v>23</v>
      </c>
      <c r="BB39" s="80" t="s">
        <v>23</v>
      </c>
      <c r="BC39" s="80" t="s">
        <v>23</v>
      </c>
      <c r="BD39" s="80" t="s">
        <v>23</v>
      </c>
      <c r="BE39" s="89">
        <f>SUM(E39:BD39)</f>
        <v>34</v>
      </c>
    </row>
    <row r="40" spans="1:57" ht="16.5" customHeight="1" thickBot="1">
      <c r="A40" s="239"/>
      <c r="B40" s="252"/>
      <c r="C40" s="254"/>
      <c r="D40" s="80" t="s">
        <v>25</v>
      </c>
      <c r="E40" s="81">
        <v>1</v>
      </c>
      <c r="F40" s="81">
        <v>1</v>
      </c>
      <c r="G40" s="81">
        <v>1</v>
      </c>
      <c r="H40" s="81">
        <v>1</v>
      </c>
      <c r="I40" s="81">
        <v>1</v>
      </c>
      <c r="J40" s="81">
        <v>1</v>
      </c>
      <c r="K40" s="81">
        <v>1</v>
      </c>
      <c r="L40" s="81">
        <v>1</v>
      </c>
      <c r="M40" s="81">
        <v>1</v>
      </c>
      <c r="N40" s="81">
        <v>1</v>
      </c>
      <c r="O40" s="81">
        <v>1</v>
      </c>
      <c r="P40" s="81">
        <v>1</v>
      </c>
      <c r="Q40" s="81">
        <v>1</v>
      </c>
      <c r="R40" s="81">
        <v>1</v>
      </c>
      <c r="S40" s="81">
        <v>1</v>
      </c>
      <c r="T40" s="81">
        <v>1</v>
      </c>
      <c r="U40" s="81">
        <v>1</v>
      </c>
      <c r="V40" s="81" t="s">
        <v>23</v>
      </c>
      <c r="W40" s="81" t="s">
        <v>23</v>
      </c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79"/>
      <c r="AU40" s="82"/>
      <c r="AV40" s="80" t="s">
        <v>23</v>
      </c>
      <c r="AW40" s="80" t="s">
        <v>23</v>
      </c>
      <c r="AX40" s="80" t="s">
        <v>23</v>
      </c>
      <c r="AY40" s="80" t="s">
        <v>23</v>
      </c>
      <c r="AZ40" s="80" t="s">
        <v>23</v>
      </c>
      <c r="BA40" s="80" t="s">
        <v>23</v>
      </c>
      <c r="BB40" s="80" t="s">
        <v>23</v>
      </c>
      <c r="BC40" s="80" t="s">
        <v>23</v>
      </c>
      <c r="BD40" s="80" t="s">
        <v>23</v>
      </c>
      <c r="BE40" s="89">
        <f>SUM(E40:BD40)</f>
        <v>17</v>
      </c>
    </row>
    <row r="41" spans="1:57" ht="13.5" customHeight="1" hidden="1" thickBot="1">
      <c r="A41" s="239"/>
      <c r="B41" s="257" t="s">
        <v>42</v>
      </c>
      <c r="C41" s="259" t="s">
        <v>43</v>
      </c>
      <c r="D41" s="80" t="s">
        <v>22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 t="s">
        <v>23</v>
      </c>
      <c r="W41" s="81" t="s">
        <v>23</v>
      </c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2"/>
      <c r="AU41" s="82"/>
      <c r="AV41" s="80"/>
      <c r="AW41" s="80"/>
      <c r="AX41" s="80"/>
      <c r="AY41" s="80"/>
      <c r="AZ41" s="80"/>
      <c r="BA41" s="80"/>
      <c r="BB41" s="80"/>
      <c r="BC41" s="80"/>
      <c r="BD41" s="80"/>
      <c r="BE41" s="80">
        <f t="shared" si="4"/>
        <v>0</v>
      </c>
    </row>
    <row r="42" spans="1:57" ht="13.5" customHeight="1" hidden="1" thickBot="1">
      <c r="A42" s="239"/>
      <c r="B42" s="258"/>
      <c r="C42" s="259"/>
      <c r="D42" s="80" t="s">
        <v>25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 t="s">
        <v>23</v>
      </c>
      <c r="W42" s="81" t="s">
        <v>23</v>
      </c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2"/>
      <c r="AU42" s="82"/>
      <c r="AV42" s="80"/>
      <c r="AW42" s="80"/>
      <c r="AX42" s="80"/>
      <c r="AY42" s="80"/>
      <c r="AZ42" s="80"/>
      <c r="BA42" s="80"/>
      <c r="BB42" s="80"/>
      <c r="BC42" s="80"/>
      <c r="BD42" s="80"/>
      <c r="BE42" s="84">
        <f t="shared" si="4"/>
        <v>0</v>
      </c>
    </row>
    <row r="43" spans="1:57" ht="0.75" customHeight="1" thickBot="1">
      <c r="A43" s="239"/>
      <c r="B43" s="261" t="s">
        <v>44</v>
      </c>
      <c r="C43" s="90" t="s">
        <v>45</v>
      </c>
      <c r="D43" s="77" t="s">
        <v>22</v>
      </c>
      <c r="E43" s="78">
        <f>SUM(E45,E47,E49,E55,E51,E53)</f>
        <v>0</v>
      </c>
      <c r="F43" s="78">
        <f aca="true" t="shared" si="6" ref="F43:BD44">SUM(F45,F47,F49,F55,F51,F53)</f>
        <v>0</v>
      </c>
      <c r="G43" s="78">
        <f t="shared" si="6"/>
        <v>0</v>
      </c>
      <c r="H43" s="78">
        <f t="shared" si="6"/>
        <v>0</v>
      </c>
      <c r="I43" s="78">
        <f t="shared" si="6"/>
        <v>0</v>
      </c>
      <c r="J43" s="78">
        <f t="shared" si="6"/>
        <v>0</v>
      </c>
      <c r="K43" s="78">
        <f t="shared" si="6"/>
        <v>0</v>
      </c>
      <c r="L43" s="78">
        <f t="shared" si="6"/>
        <v>0</v>
      </c>
      <c r="M43" s="78">
        <f t="shared" si="6"/>
        <v>0</v>
      </c>
      <c r="N43" s="78">
        <f t="shared" si="6"/>
        <v>0</v>
      </c>
      <c r="O43" s="78">
        <f t="shared" si="6"/>
        <v>0</v>
      </c>
      <c r="P43" s="78">
        <f t="shared" si="6"/>
        <v>0</v>
      </c>
      <c r="Q43" s="78">
        <f t="shared" si="6"/>
        <v>0</v>
      </c>
      <c r="R43" s="78">
        <f t="shared" si="6"/>
        <v>0</v>
      </c>
      <c r="S43" s="78">
        <f t="shared" si="6"/>
        <v>0</v>
      </c>
      <c r="T43" s="78">
        <f t="shared" si="6"/>
        <v>0</v>
      </c>
      <c r="U43" s="78">
        <f t="shared" si="6"/>
        <v>0</v>
      </c>
      <c r="V43" s="81" t="s">
        <v>23</v>
      </c>
      <c r="W43" s="81" t="s">
        <v>23</v>
      </c>
      <c r="X43" s="78">
        <f t="shared" si="6"/>
        <v>0</v>
      </c>
      <c r="Y43" s="78">
        <f t="shared" si="6"/>
        <v>0</v>
      </c>
      <c r="Z43" s="78">
        <f t="shared" si="6"/>
        <v>0</v>
      </c>
      <c r="AA43" s="78">
        <f t="shared" si="6"/>
        <v>0</v>
      </c>
      <c r="AB43" s="78">
        <f t="shared" si="6"/>
        <v>0</v>
      </c>
      <c r="AC43" s="78">
        <f t="shared" si="6"/>
        <v>0</v>
      </c>
      <c r="AD43" s="78">
        <f t="shared" si="6"/>
        <v>0</v>
      </c>
      <c r="AE43" s="78">
        <f t="shared" si="6"/>
        <v>0</v>
      </c>
      <c r="AF43" s="78">
        <f t="shared" si="6"/>
        <v>0</v>
      </c>
      <c r="AG43" s="78">
        <f t="shared" si="6"/>
        <v>0</v>
      </c>
      <c r="AH43" s="78">
        <f t="shared" si="6"/>
        <v>0</v>
      </c>
      <c r="AI43" s="78">
        <f t="shared" si="6"/>
        <v>0</v>
      </c>
      <c r="AJ43" s="78">
        <f t="shared" si="6"/>
        <v>0</v>
      </c>
      <c r="AK43" s="78">
        <f t="shared" si="6"/>
        <v>0</v>
      </c>
      <c r="AL43" s="78">
        <f t="shared" si="6"/>
        <v>0</v>
      </c>
      <c r="AM43" s="78">
        <f t="shared" si="6"/>
        <v>0</v>
      </c>
      <c r="AN43" s="78">
        <f t="shared" si="6"/>
        <v>0</v>
      </c>
      <c r="AO43" s="78">
        <f t="shared" si="6"/>
        <v>0</v>
      </c>
      <c r="AP43" s="78">
        <f t="shared" si="6"/>
        <v>0</v>
      </c>
      <c r="AQ43" s="78">
        <f t="shared" si="6"/>
        <v>0</v>
      </c>
      <c r="AR43" s="78">
        <f t="shared" si="6"/>
        <v>0</v>
      </c>
      <c r="AS43" s="78">
        <f t="shared" si="6"/>
        <v>0</v>
      </c>
      <c r="AT43" s="79">
        <f t="shared" si="6"/>
        <v>0</v>
      </c>
      <c r="AU43" s="79">
        <f t="shared" si="6"/>
        <v>0</v>
      </c>
      <c r="AV43" s="78">
        <f t="shared" si="6"/>
        <v>0</v>
      </c>
      <c r="AW43" s="78">
        <f t="shared" si="6"/>
        <v>0</v>
      </c>
      <c r="AX43" s="78">
        <f t="shared" si="6"/>
        <v>0</v>
      </c>
      <c r="AY43" s="78">
        <f t="shared" si="6"/>
        <v>0</v>
      </c>
      <c r="AZ43" s="78">
        <f t="shared" si="6"/>
        <v>0</v>
      </c>
      <c r="BA43" s="78">
        <f t="shared" si="6"/>
        <v>0</v>
      </c>
      <c r="BB43" s="78">
        <f t="shared" si="6"/>
        <v>0</v>
      </c>
      <c r="BC43" s="78">
        <f t="shared" si="6"/>
        <v>0</v>
      </c>
      <c r="BD43" s="78">
        <f t="shared" si="6"/>
        <v>0</v>
      </c>
      <c r="BE43" s="78">
        <f>SUM(BE45,BE47,BE49,BE55,BE51,BE53)</f>
        <v>0</v>
      </c>
    </row>
    <row r="44" spans="1:57" ht="13.5" customHeight="1" hidden="1" thickBot="1">
      <c r="A44" s="239"/>
      <c r="B44" s="262"/>
      <c r="C44" s="91" t="s">
        <v>46</v>
      </c>
      <c r="D44" s="77" t="s">
        <v>25</v>
      </c>
      <c r="E44" s="78">
        <f>SUM(E46,E48,E50,E56,E52,E54)</f>
        <v>0</v>
      </c>
      <c r="F44" s="78">
        <f t="shared" si="6"/>
        <v>0</v>
      </c>
      <c r="G44" s="78">
        <f t="shared" si="6"/>
        <v>0</v>
      </c>
      <c r="H44" s="78">
        <f t="shared" si="6"/>
        <v>0</v>
      </c>
      <c r="I44" s="78">
        <f t="shared" si="6"/>
        <v>0</v>
      </c>
      <c r="J44" s="78">
        <f t="shared" si="6"/>
        <v>0</v>
      </c>
      <c r="K44" s="78">
        <f t="shared" si="6"/>
        <v>0</v>
      </c>
      <c r="L44" s="78">
        <f t="shared" si="6"/>
        <v>0</v>
      </c>
      <c r="M44" s="78">
        <f t="shared" si="6"/>
        <v>0</v>
      </c>
      <c r="N44" s="78">
        <f t="shared" si="6"/>
        <v>0</v>
      </c>
      <c r="O44" s="78">
        <f t="shared" si="6"/>
        <v>0</v>
      </c>
      <c r="P44" s="78">
        <f t="shared" si="6"/>
        <v>0</v>
      </c>
      <c r="Q44" s="78">
        <f t="shared" si="6"/>
        <v>0</v>
      </c>
      <c r="R44" s="78">
        <f t="shared" si="6"/>
        <v>0</v>
      </c>
      <c r="S44" s="78">
        <f t="shared" si="6"/>
        <v>0</v>
      </c>
      <c r="T44" s="78">
        <f t="shared" si="6"/>
        <v>0</v>
      </c>
      <c r="U44" s="78">
        <f t="shared" si="6"/>
        <v>0</v>
      </c>
      <c r="V44" s="81" t="s">
        <v>23</v>
      </c>
      <c r="W44" s="81" t="s">
        <v>23</v>
      </c>
      <c r="X44" s="78">
        <f t="shared" si="6"/>
        <v>0</v>
      </c>
      <c r="Y44" s="78">
        <f t="shared" si="6"/>
        <v>0</v>
      </c>
      <c r="Z44" s="78">
        <f t="shared" si="6"/>
        <v>0</v>
      </c>
      <c r="AA44" s="78">
        <f t="shared" si="6"/>
        <v>0</v>
      </c>
      <c r="AB44" s="78">
        <f t="shared" si="6"/>
        <v>0</v>
      </c>
      <c r="AC44" s="78">
        <f t="shared" si="6"/>
        <v>0</v>
      </c>
      <c r="AD44" s="78">
        <f t="shared" si="6"/>
        <v>0</v>
      </c>
      <c r="AE44" s="78">
        <f t="shared" si="6"/>
        <v>0</v>
      </c>
      <c r="AF44" s="78">
        <f t="shared" si="6"/>
        <v>0</v>
      </c>
      <c r="AG44" s="78">
        <f t="shared" si="6"/>
        <v>0</v>
      </c>
      <c r="AH44" s="78">
        <f t="shared" si="6"/>
        <v>0</v>
      </c>
      <c r="AI44" s="78">
        <f t="shared" si="6"/>
        <v>0</v>
      </c>
      <c r="AJ44" s="78">
        <f t="shared" si="6"/>
        <v>0</v>
      </c>
      <c r="AK44" s="78">
        <f t="shared" si="6"/>
        <v>0</v>
      </c>
      <c r="AL44" s="78">
        <f t="shared" si="6"/>
        <v>0</v>
      </c>
      <c r="AM44" s="78">
        <f t="shared" si="6"/>
        <v>0</v>
      </c>
      <c r="AN44" s="78">
        <f t="shared" si="6"/>
        <v>0</v>
      </c>
      <c r="AO44" s="78">
        <f t="shared" si="6"/>
        <v>0</v>
      </c>
      <c r="AP44" s="78">
        <f t="shared" si="6"/>
        <v>0</v>
      </c>
      <c r="AQ44" s="78">
        <f t="shared" si="6"/>
        <v>0</v>
      </c>
      <c r="AR44" s="78">
        <f t="shared" si="6"/>
        <v>0</v>
      </c>
      <c r="AS44" s="78">
        <f t="shared" si="6"/>
        <v>0</v>
      </c>
      <c r="AT44" s="79">
        <f t="shared" si="6"/>
        <v>0</v>
      </c>
      <c r="AU44" s="79">
        <f t="shared" si="6"/>
        <v>0</v>
      </c>
      <c r="AV44" s="78">
        <f t="shared" si="6"/>
        <v>0</v>
      </c>
      <c r="AW44" s="78">
        <f t="shared" si="6"/>
        <v>0</v>
      </c>
      <c r="AX44" s="78">
        <f t="shared" si="6"/>
        <v>0</v>
      </c>
      <c r="AY44" s="78">
        <f t="shared" si="6"/>
        <v>0</v>
      </c>
      <c r="AZ44" s="78">
        <f t="shared" si="6"/>
        <v>0</v>
      </c>
      <c r="BA44" s="78">
        <f t="shared" si="6"/>
        <v>0</v>
      </c>
      <c r="BB44" s="78">
        <f t="shared" si="6"/>
        <v>0</v>
      </c>
      <c r="BC44" s="78">
        <f t="shared" si="6"/>
        <v>0</v>
      </c>
      <c r="BD44" s="78">
        <f t="shared" si="6"/>
        <v>0</v>
      </c>
      <c r="BE44" s="78">
        <f>SUM(BE46,BE48,BE50,BE56,BE52,BE54)</f>
        <v>0</v>
      </c>
    </row>
    <row r="45" spans="1:57" ht="13.5" customHeight="1" hidden="1" thickBot="1">
      <c r="A45" s="239"/>
      <c r="B45" s="263" t="s">
        <v>47</v>
      </c>
      <c r="C45" s="257" t="s">
        <v>48</v>
      </c>
      <c r="D45" s="80" t="s">
        <v>22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 t="s">
        <v>23</v>
      </c>
      <c r="W45" s="81" t="s">
        <v>23</v>
      </c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79"/>
      <c r="AU45" s="82"/>
      <c r="AV45" s="80"/>
      <c r="AW45" s="80"/>
      <c r="AX45" s="80"/>
      <c r="AY45" s="80"/>
      <c r="AZ45" s="80"/>
      <c r="BA45" s="80"/>
      <c r="BB45" s="80"/>
      <c r="BC45" s="80"/>
      <c r="BD45" s="80"/>
      <c r="BE45" s="80">
        <f t="shared" si="4"/>
        <v>0</v>
      </c>
    </row>
    <row r="46" spans="1:57" ht="15.75" customHeight="1" hidden="1" thickBot="1">
      <c r="A46" s="239"/>
      <c r="B46" s="264"/>
      <c r="C46" s="258"/>
      <c r="D46" s="80" t="s">
        <v>25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 t="s">
        <v>23</v>
      </c>
      <c r="W46" s="81" t="s">
        <v>23</v>
      </c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2"/>
      <c r="AU46" s="82"/>
      <c r="AV46" s="80"/>
      <c r="AW46" s="80"/>
      <c r="AX46" s="80"/>
      <c r="AY46" s="80"/>
      <c r="AZ46" s="80"/>
      <c r="BA46" s="80"/>
      <c r="BB46" s="80"/>
      <c r="BC46" s="80"/>
      <c r="BD46" s="80"/>
      <c r="BE46" s="84">
        <f>SUM(E46:BD46)</f>
        <v>0</v>
      </c>
    </row>
    <row r="47" spans="1:57" ht="13.5" customHeight="1" hidden="1" thickBot="1">
      <c r="A47" s="239"/>
      <c r="B47" s="263" t="s">
        <v>49</v>
      </c>
      <c r="C47" s="257" t="s">
        <v>50</v>
      </c>
      <c r="D47" s="80" t="s">
        <v>22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 t="s">
        <v>23</v>
      </c>
      <c r="W47" s="81" t="s">
        <v>23</v>
      </c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79"/>
      <c r="AU47" s="82"/>
      <c r="AV47" s="80"/>
      <c r="AW47" s="80"/>
      <c r="AX47" s="80"/>
      <c r="AY47" s="80"/>
      <c r="AZ47" s="80"/>
      <c r="BA47" s="80"/>
      <c r="BB47" s="80"/>
      <c r="BC47" s="80"/>
      <c r="BD47" s="80"/>
      <c r="BE47" s="80">
        <f t="shared" si="4"/>
        <v>0</v>
      </c>
    </row>
    <row r="48" spans="1:57" ht="19.5" customHeight="1" hidden="1" thickBot="1">
      <c r="A48" s="239"/>
      <c r="B48" s="264"/>
      <c r="C48" s="258"/>
      <c r="D48" s="80" t="s">
        <v>25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 t="s">
        <v>23</v>
      </c>
      <c r="W48" s="81" t="s">
        <v>23</v>
      </c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2"/>
      <c r="AU48" s="82"/>
      <c r="AV48" s="80"/>
      <c r="AW48" s="80"/>
      <c r="AX48" s="80"/>
      <c r="AY48" s="80"/>
      <c r="AZ48" s="80"/>
      <c r="BA48" s="80"/>
      <c r="BB48" s="80"/>
      <c r="BC48" s="80"/>
      <c r="BD48" s="80"/>
      <c r="BE48" s="84">
        <f t="shared" si="4"/>
        <v>0</v>
      </c>
    </row>
    <row r="49" spans="1:57" ht="13.5" customHeight="1" hidden="1" thickBot="1">
      <c r="A49" s="239"/>
      <c r="B49" s="263" t="s">
        <v>51</v>
      </c>
      <c r="C49" s="257" t="s">
        <v>52</v>
      </c>
      <c r="D49" s="80" t="s">
        <v>22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 t="s">
        <v>23</v>
      </c>
      <c r="W49" s="81" t="s">
        <v>23</v>
      </c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2"/>
      <c r="AU49" s="82"/>
      <c r="AV49" s="80"/>
      <c r="AW49" s="80"/>
      <c r="AX49" s="80"/>
      <c r="AY49" s="80"/>
      <c r="AZ49" s="80"/>
      <c r="BA49" s="80"/>
      <c r="BB49" s="80"/>
      <c r="BC49" s="80"/>
      <c r="BD49" s="80"/>
      <c r="BE49" s="80">
        <f t="shared" si="4"/>
        <v>0</v>
      </c>
    </row>
    <row r="50" spans="1:57" ht="13.5" customHeight="1" hidden="1" thickBot="1">
      <c r="A50" s="239"/>
      <c r="B50" s="264"/>
      <c r="C50" s="258"/>
      <c r="D50" s="80" t="s">
        <v>25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 t="s">
        <v>23</v>
      </c>
      <c r="W50" s="81" t="s">
        <v>23</v>
      </c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2"/>
      <c r="AU50" s="82"/>
      <c r="AV50" s="80"/>
      <c r="AW50" s="80"/>
      <c r="AX50" s="80"/>
      <c r="AY50" s="80"/>
      <c r="AZ50" s="80"/>
      <c r="BA50" s="80"/>
      <c r="BB50" s="80"/>
      <c r="BC50" s="80"/>
      <c r="BD50" s="80"/>
      <c r="BE50" s="84">
        <f t="shared" si="4"/>
        <v>0</v>
      </c>
    </row>
    <row r="51" spans="1:57" ht="13.5" customHeight="1" hidden="1" thickBot="1">
      <c r="A51" s="239"/>
      <c r="B51" s="263" t="s">
        <v>53</v>
      </c>
      <c r="C51" s="257" t="s">
        <v>54</v>
      </c>
      <c r="D51" s="80" t="s">
        <v>22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 t="s">
        <v>23</v>
      </c>
      <c r="W51" s="81" t="s">
        <v>23</v>
      </c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2"/>
      <c r="AU51" s="82"/>
      <c r="AV51" s="80"/>
      <c r="AW51" s="80"/>
      <c r="AX51" s="80"/>
      <c r="AY51" s="80"/>
      <c r="AZ51" s="80"/>
      <c r="BA51" s="80"/>
      <c r="BB51" s="80"/>
      <c r="BC51" s="80"/>
      <c r="BD51" s="80"/>
      <c r="BE51" s="89">
        <f t="shared" si="4"/>
        <v>0</v>
      </c>
    </row>
    <row r="52" spans="1:57" ht="13.5" customHeight="1" hidden="1" thickBot="1">
      <c r="A52" s="239"/>
      <c r="B52" s="264"/>
      <c r="C52" s="258"/>
      <c r="D52" s="80" t="s">
        <v>25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 t="s">
        <v>23</v>
      </c>
      <c r="W52" s="81" t="s">
        <v>23</v>
      </c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2"/>
      <c r="AU52" s="82"/>
      <c r="AV52" s="80"/>
      <c r="AW52" s="80"/>
      <c r="AX52" s="80"/>
      <c r="AY52" s="80"/>
      <c r="AZ52" s="80"/>
      <c r="BA52" s="80"/>
      <c r="BB52" s="80"/>
      <c r="BC52" s="80"/>
      <c r="BD52" s="80"/>
      <c r="BE52" s="84">
        <f t="shared" si="4"/>
        <v>0</v>
      </c>
    </row>
    <row r="53" spans="1:57" ht="13.5" customHeight="1" hidden="1" thickBot="1">
      <c r="A53" s="239"/>
      <c r="B53" s="263"/>
      <c r="C53" s="263"/>
      <c r="D53" s="80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 t="s">
        <v>23</v>
      </c>
      <c r="W53" s="81" t="s">
        <v>23</v>
      </c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2"/>
      <c r="AU53" s="82"/>
      <c r="AV53" s="80"/>
      <c r="AW53" s="80"/>
      <c r="AX53" s="80"/>
      <c r="AY53" s="80"/>
      <c r="AZ53" s="80"/>
      <c r="BA53" s="80"/>
      <c r="BB53" s="80"/>
      <c r="BC53" s="80"/>
      <c r="BD53" s="80"/>
      <c r="BE53" s="89"/>
    </row>
    <row r="54" spans="1:57" ht="13.5" customHeight="1" hidden="1" thickBot="1">
      <c r="A54" s="239"/>
      <c r="B54" s="264"/>
      <c r="C54" s="269"/>
      <c r="D54" s="80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 t="s">
        <v>23</v>
      </c>
      <c r="W54" s="81" t="s">
        <v>23</v>
      </c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2"/>
      <c r="AU54" s="82"/>
      <c r="AV54" s="80"/>
      <c r="AW54" s="80"/>
      <c r="AX54" s="80"/>
      <c r="AY54" s="80"/>
      <c r="AZ54" s="80"/>
      <c r="BA54" s="80"/>
      <c r="BB54" s="80"/>
      <c r="BC54" s="80"/>
      <c r="BD54" s="80"/>
      <c r="BE54" s="84"/>
    </row>
    <row r="55" spans="1:57" ht="13.5" customHeight="1" hidden="1" thickBot="1">
      <c r="A55" s="239"/>
      <c r="B55" s="263" t="s">
        <v>55</v>
      </c>
      <c r="C55" s="263" t="s">
        <v>56</v>
      </c>
      <c r="D55" s="80" t="s">
        <v>22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 t="s">
        <v>23</v>
      </c>
      <c r="W55" s="81" t="s">
        <v>23</v>
      </c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2"/>
      <c r="AU55" s="82"/>
      <c r="AV55" s="80"/>
      <c r="AW55" s="80"/>
      <c r="AX55" s="80"/>
      <c r="AY55" s="80"/>
      <c r="AZ55" s="80"/>
      <c r="BA55" s="80"/>
      <c r="BB55" s="80"/>
      <c r="BC55" s="80"/>
      <c r="BD55" s="80"/>
      <c r="BE55" s="80">
        <f t="shared" si="4"/>
        <v>0</v>
      </c>
    </row>
    <row r="56" spans="1:57" ht="13.5" customHeight="1" hidden="1" thickBot="1">
      <c r="A56" s="239"/>
      <c r="B56" s="264"/>
      <c r="C56" s="269"/>
      <c r="D56" s="80" t="s">
        <v>25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 t="s">
        <v>23</v>
      </c>
      <c r="W56" s="81" t="s">
        <v>23</v>
      </c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2"/>
      <c r="AU56" s="82"/>
      <c r="AV56" s="80"/>
      <c r="AW56" s="80"/>
      <c r="AX56" s="80"/>
      <c r="AY56" s="80"/>
      <c r="AZ56" s="80"/>
      <c r="BA56" s="80"/>
      <c r="BB56" s="80"/>
      <c r="BC56" s="80"/>
      <c r="BD56" s="80"/>
      <c r="BE56" s="84">
        <f t="shared" si="4"/>
        <v>0</v>
      </c>
    </row>
    <row r="57" spans="1:57" ht="0.75" customHeight="1" hidden="1" thickBot="1">
      <c r="A57" s="239"/>
      <c r="B57" s="261" t="s">
        <v>57</v>
      </c>
      <c r="C57" s="90" t="s">
        <v>58</v>
      </c>
      <c r="D57" s="77" t="s">
        <v>22</v>
      </c>
      <c r="E57" s="78">
        <f>SUM(E59)</f>
        <v>0</v>
      </c>
      <c r="F57" s="78">
        <f aca="true" t="shared" si="7" ref="F57:BE57">SUM(F59)</f>
        <v>0</v>
      </c>
      <c r="G57" s="78">
        <f t="shared" si="7"/>
        <v>0</v>
      </c>
      <c r="H57" s="78">
        <f t="shared" si="7"/>
        <v>0</v>
      </c>
      <c r="I57" s="78">
        <f t="shared" si="7"/>
        <v>0</v>
      </c>
      <c r="J57" s="78">
        <f t="shared" si="7"/>
        <v>0</v>
      </c>
      <c r="K57" s="78">
        <f t="shared" si="7"/>
        <v>0</v>
      </c>
      <c r="L57" s="78">
        <f t="shared" si="7"/>
        <v>0</v>
      </c>
      <c r="M57" s="78">
        <f t="shared" si="7"/>
        <v>0</v>
      </c>
      <c r="N57" s="78">
        <f t="shared" si="7"/>
        <v>0</v>
      </c>
      <c r="O57" s="78">
        <f t="shared" si="7"/>
        <v>0</v>
      </c>
      <c r="P57" s="78">
        <f t="shared" si="7"/>
        <v>0</v>
      </c>
      <c r="Q57" s="78">
        <f t="shared" si="7"/>
        <v>0</v>
      </c>
      <c r="R57" s="78">
        <f t="shared" si="7"/>
        <v>0</v>
      </c>
      <c r="S57" s="78">
        <f t="shared" si="7"/>
        <v>0</v>
      </c>
      <c r="T57" s="78">
        <f t="shared" si="7"/>
        <v>0</v>
      </c>
      <c r="U57" s="78">
        <f t="shared" si="7"/>
        <v>0</v>
      </c>
      <c r="V57" s="81" t="s">
        <v>23</v>
      </c>
      <c r="W57" s="81" t="s">
        <v>23</v>
      </c>
      <c r="X57" s="78">
        <f t="shared" si="7"/>
        <v>0</v>
      </c>
      <c r="Y57" s="78">
        <f t="shared" si="7"/>
        <v>0</v>
      </c>
      <c r="Z57" s="78">
        <f t="shared" si="7"/>
        <v>0</v>
      </c>
      <c r="AA57" s="78">
        <f t="shared" si="7"/>
        <v>0</v>
      </c>
      <c r="AB57" s="78">
        <f t="shared" si="7"/>
        <v>0</v>
      </c>
      <c r="AC57" s="78">
        <f t="shared" si="7"/>
        <v>0</v>
      </c>
      <c r="AD57" s="78">
        <f t="shared" si="7"/>
        <v>0</v>
      </c>
      <c r="AE57" s="78">
        <f t="shared" si="7"/>
        <v>0</v>
      </c>
      <c r="AF57" s="78">
        <f t="shared" si="7"/>
        <v>0</v>
      </c>
      <c r="AG57" s="78">
        <f t="shared" si="7"/>
        <v>0</v>
      </c>
      <c r="AH57" s="78">
        <f t="shared" si="7"/>
        <v>0</v>
      </c>
      <c r="AI57" s="78">
        <f t="shared" si="7"/>
        <v>0</v>
      </c>
      <c r="AJ57" s="78">
        <f t="shared" si="7"/>
        <v>0</v>
      </c>
      <c r="AK57" s="78">
        <f t="shared" si="7"/>
        <v>0</v>
      </c>
      <c r="AL57" s="78">
        <f t="shared" si="7"/>
        <v>0</v>
      </c>
      <c r="AM57" s="78">
        <f t="shared" si="7"/>
        <v>0</v>
      </c>
      <c r="AN57" s="78">
        <f t="shared" si="7"/>
        <v>0</v>
      </c>
      <c r="AO57" s="78">
        <f t="shared" si="7"/>
        <v>0</v>
      </c>
      <c r="AP57" s="78">
        <f t="shared" si="7"/>
        <v>0</v>
      </c>
      <c r="AQ57" s="78">
        <f t="shared" si="7"/>
        <v>0</v>
      </c>
      <c r="AR57" s="78">
        <f t="shared" si="7"/>
        <v>0</v>
      </c>
      <c r="AS57" s="78">
        <f t="shared" si="7"/>
        <v>0</v>
      </c>
      <c r="AT57" s="79">
        <f t="shared" si="7"/>
        <v>0</v>
      </c>
      <c r="AU57" s="79">
        <f t="shared" si="7"/>
        <v>0</v>
      </c>
      <c r="AV57" s="78">
        <f t="shared" si="7"/>
        <v>0</v>
      </c>
      <c r="AW57" s="78">
        <f t="shared" si="7"/>
        <v>0</v>
      </c>
      <c r="AX57" s="78">
        <f t="shared" si="7"/>
        <v>0</v>
      </c>
      <c r="AY57" s="78">
        <f t="shared" si="7"/>
        <v>0</v>
      </c>
      <c r="AZ57" s="78">
        <f t="shared" si="7"/>
        <v>0</v>
      </c>
      <c r="BA57" s="78">
        <f t="shared" si="7"/>
        <v>0</v>
      </c>
      <c r="BB57" s="78">
        <f t="shared" si="7"/>
        <v>0</v>
      </c>
      <c r="BC57" s="78">
        <f t="shared" si="7"/>
        <v>0</v>
      </c>
      <c r="BD57" s="78">
        <f t="shared" si="7"/>
        <v>0</v>
      </c>
      <c r="BE57" s="78">
        <f t="shared" si="7"/>
        <v>0</v>
      </c>
    </row>
    <row r="58" spans="1:57" ht="13.5" customHeight="1" hidden="1" thickBot="1">
      <c r="A58" s="239"/>
      <c r="B58" s="262"/>
      <c r="C58" s="93" t="s">
        <v>46</v>
      </c>
      <c r="D58" s="77" t="s">
        <v>25</v>
      </c>
      <c r="E58" s="78">
        <f>E60</f>
        <v>0</v>
      </c>
      <c r="F58" s="78">
        <f aca="true" t="shared" si="8" ref="F58:BE58">F60</f>
        <v>0</v>
      </c>
      <c r="G58" s="78">
        <f t="shared" si="8"/>
        <v>0</v>
      </c>
      <c r="H58" s="78">
        <f t="shared" si="8"/>
        <v>0</v>
      </c>
      <c r="I58" s="78">
        <f t="shared" si="8"/>
        <v>0</v>
      </c>
      <c r="J58" s="78">
        <f t="shared" si="8"/>
        <v>0</v>
      </c>
      <c r="K58" s="78">
        <f t="shared" si="8"/>
        <v>0</v>
      </c>
      <c r="L58" s="78">
        <f t="shared" si="8"/>
        <v>0</v>
      </c>
      <c r="M58" s="78">
        <f t="shared" si="8"/>
        <v>0</v>
      </c>
      <c r="N58" s="78">
        <f t="shared" si="8"/>
        <v>0</v>
      </c>
      <c r="O58" s="78">
        <f t="shared" si="8"/>
        <v>0</v>
      </c>
      <c r="P58" s="78">
        <f t="shared" si="8"/>
        <v>0</v>
      </c>
      <c r="Q58" s="78">
        <f t="shared" si="8"/>
        <v>0</v>
      </c>
      <c r="R58" s="78">
        <f t="shared" si="8"/>
        <v>0</v>
      </c>
      <c r="S58" s="78">
        <f t="shared" si="8"/>
        <v>0</v>
      </c>
      <c r="T58" s="78">
        <f t="shared" si="8"/>
        <v>0</v>
      </c>
      <c r="U58" s="78">
        <f t="shared" si="8"/>
        <v>0</v>
      </c>
      <c r="V58" s="81" t="s">
        <v>23</v>
      </c>
      <c r="W58" s="81" t="s">
        <v>23</v>
      </c>
      <c r="X58" s="78">
        <f t="shared" si="8"/>
        <v>0</v>
      </c>
      <c r="Y58" s="78">
        <f t="shared" si="8"/>
        <v>0</v>
      </c>
      <c r="Z58" s="78">
        <f t="shared" si="8"/>
        <v>0</v>
      </c>
      <c r="AA58" s="78">
        <f t="shared" si="8"/>
        <v>0</v>
      </c>
      <c r="AB58" s="78">
        <f t="shared" si="8"/>
        <v>0</v>
      </c>
      <c r="AC58" s="78">
        <f t="shared" si="8"/>
        <v>0</v>
      </c>
      <c r="AD58" s="78">
        <f t="shared" si="8"/>
        <v>0</v>
      </c>
      <c r="AE58" s="78">
        <f t="shared" si="8"/>
        <v>0</v>
      </c>
      <c r="AF58" s="78">
        <f t="shared" si="8"/>
        <v>0</v>
      </c>
      <c r="AG58" s="78">
        <f t="shared" si="8"/>
        <v>0</v>
      </c>
      <c r="AH58" s="78">
        <f t="shared" si="8"/>
        <v>0</v>
      </c>
      <c r="AI58" s="78">
        <f t="shared" si="8"/>
        <v>0</v>
      </c>
      <c r="AJ58" s="78">
        <f t="shared" si="8"/>
        <v>0</v>
      </c>
      <c r="AK58" s="78">
        <f t="shared" si="8"/>
        <v>0</v>
      </c>
      <c r="AL58" s="78">
        <f t="shared" si="8"/>
        <v>0</v>
      </c>
      <c r="AM58" s="78">
        <f t="shared" si="8"/>
        <v>0</v>
      </c>
      <c r="AN58" s="78">
        <f t="shared" si="8"/>
        <v>0</v>
      </c>
      <c r="AO58" s="78">
        <f t="shared" si="8"/>
        <v>0</v>
      </c>
      <c r="AP58" s="78">
        <f t="shared" si="8"/>
        <v>0</v>
      </c>
      <c r="AQ58" s="78">
        <f t="shared" si="8"/>
        <v>0</v>
      </c>
      <c r="AR58" s="78">
        <f t="shared" si="8"/>
        <v>0</v>
      </c>
      <c r="AS58" s="78">
        <f t="shared" si="8"/>
        <v>0</v>
      </c>
      <c r="AT58" s="79">
        <f t="shared" si="8"/>
        <v>0</v>
      </c>
      <c r="AU58" s="79">
        <f t="shared" si="8"/>
        <v>0</v>
      </c>
      <c r="AV58" s="78">
        <f t="shared" si="8"/>
        <v>0</v>
      </c>
      <c r="AW58" s="78">
        <f t="shared" si="8"/>
        <v>0</v>
      </c>
      <c r="AX58" s="78">
        <f t="shared" si="8"/>
        <v>0</v>
      </c>
      <c r="AY58" s="78">
        <f t="shared" si="8"/>
        <v>0</v>
      </c>
      <c r="AZ58" s="78">
        <f t="shared" si="8"/>
        <v>0</v>
      </c>
      <c r="BA58" s="78">
        <f t="shared" si="8"/>
        <v>0</v>
      </c>
      <c r="BB58" s="78">
        <f t="shared" si="8"/>
        <v>0</v>
      </c>
      <c r="BC58" s="78">
        <f t="shared" si="8"/>
        <v>0</v>
      </c>
      <c r="BD58" s="78">
        <f t="shared" si="8"/>
        <v>0</v>
      </c>
      <c r="BE58" s="78">
        <f t="shared" si="8"/>
        <v>0</v>
      </c>
    </row>
    <row r="59" spans="1:57" ht="13.5" customHeight="1" hidden="1" thickBot="1">
      <c r="A59" s="239"/>
      <c r="B59" s="261" t="s">
        <v>59</v>
      </c>
      <c r="C59" s="261" t="s">
        <v>60</v>
      </c>
      <c r="D59" s="77" t="s">
        <v>22</v>
      </c>
      <c r="E59" s="78">
        <f>SUM(E61,E69,E75,E83,E89,E95,E101,E107)</f>
        <v>0</v>
      </c>
      <c r="F59" s="78">
        <f aca="true" t="shared" si="9" ref="F59:BE60">SUM(F61,F69,F75,F83,F89,F95,F101,F107)</f>
        <v>0</v>
      </c>
      <c r="G59" s="78">
        <f t="shared" si="9"/>
        <v>0</v>
      </c>
      <c r="H59" s="78">
        <f t="shared" si="9"/>
        <v>0</v>
      </c>
      <c r="I59" s="78">
        <f t="shared" si="9"/>
        <v>0</v>
      </c>
      <c r="J59" s="78">
        <f t="shared" si="9"/>
        <v>0</v>
      </c>
      <c r="K59" s="78">
        <f t="shared" si="9"/>
        <v>0</v>
      </c>
      <c r="L59" s="78">
        <f t="shared" si="9"/>
        <v>0</v>
      </c>
      <c r="M59" s="78">
        <f t="shared" si="9"/>
        <v>0</v>
      </c>
      <c r="N59" s="78">
        <f t="shared" si="9"/>
        <v>0</v>
      </c>
      <c r="O59" s="78">
        <f t="shared" si="9"/>
        <v>0</v>
      </c>
      <c r="P59" s="78">
        <f t="shared" si="9"/>
        <v>0</v>
      </c>
      <c r="Q59" s="78">
        <f t="shared" si="9"/>
        <v>0</v>
      </c>
      <c r="R59" s="78">
        <f t="shared" si="9"/>
        <v>0</v>
      </c>
      <c r="S59" s="78">
        <f t="shared" si="9"/>
        <v>0</v>
      </c>
      <c r="T59" s="78">
        <f t="shared" si="9"/>
        <v>0</v>
      </c>
      <c r="U59" s="78">
        <f t="shared" si="9"/>
        <v>0</v>
      </c>
      <c r="V59" s="81" t="s">
        <v>23</v>
      </c>
      <c r="W59" s="81" t="s">
        <v>23</v>
      </c>
      <c r="X59" s="78">
        <f t="shared" si="9"/>
        <v>0</v>
      </c>
      <c r="Y59" s="78">
        <f t="shared" si="9"/>
        <v>0</v>
      </c>
      <c r="Z59" s="78">
        <f t="shared" si="9"/>
        <v>0</v>
      </c>
      <c r="AA59" s="78">
        <f t="shared" si="9"/>
        <v>0</v>
      </c>
      <c r="AB59" s="78">
        <f t="shared" si="9"/>
        <v>0</v>
      </c>
      <c r="AC59" s="78">
        <f t="shared" si="9"/>
        <v>0</v>
      </c>
      <c r="AD59" s="78">
        <f t="shared" si="9"/>
        <v>0</v>
      </c>
      <c r="AE59" s="78">
        <f t="shared" si="9"/>
        <v>0</v>
      </c>
      <c r="AF59" s="78">
        <f t="shared" si="9"/>
        <v>0</v>
      </c>
      <c r="AG59" s="78">
        <f t="shared" si="9"/>
        <v>0</v>
      </c>
      <c r="AH59" s="78">
        <f t="shared" si="9"/>
        <v>0</v>
      </c>
      <c r="AI59" s="78">
        <f t="shared" si="9"/>
        <v>0</v>
      </c>
      <c r="AJ59" s="78">
        <f t="shared" si="9"/>
        <v>0</v>
      </c>
      <c r="AK59" s="78">
        <f t="shared" si="9"/>
        <v>0</v>
      </c>
      <c r="AL59" s="78">
        <f t="shared" si="9"/>
        <v>0</v>
      </c>
      <c r="AM59" s="78">
        <f t="shared" si="9"/>
        <v>0</v>
      </c>
      <c r="AN59" s="78">
        <f t="shared" si="9"/>
        <v>0</v>
      </c>
      <c r="AO59" s="78">
        <f t="shared" si="9"/>
        <v>0</v>
      </c>
      <c r="AP59" s="78">
        <f t="shared" si="9"/>
        <v>0</v>
      </c>
      <c r="AQ59" s="78">
        <f t="shared" si="9"/>
        <v>0</v>
      </c>
      <c r="AR59" s="78">
        <f t="shared" si="9"/>
        <v>0</v>
      </c>
      <c r="AS59" s="78">
        <f t="shared" si="9"/>
        <v>0</v>
      </c>
      <c r="AT59" s="79">
        <f t="shared" si="9"/>
        <v>0</v>
      </c>
      <c r="AU59" s="79">
        <f t="shared" si="9"/>
        <v>0</v>
      </c>
      <c r="AV59" s="78">
        <f t="shared" si="9"/>
        <v>0</v>
      </c>
      <c r="AW59" s="78">
        <f t="shared" si="9"/>
        <v>0</v>
      </c>
      <c r="AX59" s="78">
        <f t="shared" si="9"/>
        <v>0</v>
      </c>
      <c r="AY59" s="78">
        <f t="shared" si="9"/>
        <v>0</v>
      </c>
      <c r="AZ59" s="78">
        <f t="shared" si="9"/>
        <v>0</v>
      </c>
      <c r="BA59" s="78">
        <f t="shared" si="9"/>
        <v>0</v>
      </c>
      <c r="BB59" s="78">
        <f t="shared" si="9"/>
        <v>0</v>
      </c>
      <c r="BC59" s="78">
        <f t="shared" si="9"/>
        <v>0</v>
      </c>
      <c r="BD59" s="78">
        <f t="shared" si="9"/>
        <v>0</v>
      </c>
      <c r="BE59" s="78">
        <f t="shared" si="9"/>
        <v>0</v>
      </c>
    </row>
    <row r="60" spans="1:57" ht="13.5" customHeight="1" hidden="1" thickBot="1">
      <c r="A60" s="239"/>
      <c r="B60" s="262"/>
      <c r="C60" s="262"/>
      <c r="D60" s="77" t="s">
        <v>25</v>
      </c>
      <c r="E60" s="78">
        <f>SUM(E62,E70,E76,E84,E90,E96,E102,E108)</f>
        <v>0</v>
      </c>
      <c r="F60" s="78">
        <f t="shared" si="9"/>
        <v>0</v>
      </c>
      <c r="G60" s="78">
        <f t="shared" si="9"/>
        <v>0</v>
      </c>
      <c r="H60" s="78">
        <f t="shared" si="9"/>
        <v>0</v>
      </c>
      <c r="I60" s="78">
        <f t="shared" si="9"/>
        <v>0</v>
      </c>
      <c r="J60" s="78">
        <f t="shared" si="9"/>
        <v>0</v>
      </c>
      <c r="K60" s="78">
        <f t="shared" si="9"/>
        <v>0</v>
      </c>
      <c r="L60" s="78">
        <f t="shared" si="9"/>
        <v>0</v>
      </c>
      <c r="M60" s="78">
        <f t="shared" si="9"/>
        <v>0</v>
      </c>
      <c r="N60" s="78">
        <f t="shared" si="9"/>
        <v>0</v>
      </c>
      <c r="O60" s="78">
        <f t="shared" si="9"/>
        <v>0</v>
      </c>
      <c r="P60" s="78">
        <f t="shared" si="9"/>
        <v>0</v>
      </c>
      <c r="Q60" s="78">
        <f t="shared" si="9"/>
        <v>0</v>
      </c>
      <c r="R60" s="78">
        <f t="shared" si="9"/>
        <v>0</v>
      </c>
      <c r="S60" s="78">
        <f t="shared" si="9"/>
        <v>0</v>
      </c>
      <c r="T60" s="78">
        <f t="shared" si="9"/>
        <v>0</v>
      </c>
      <c r="U60" s="78">
        <f t="shared" si="9"/>
        <v>0</v>
      </c>
      <c r="V60" s="81" t="s">
        <v>23</v>
      </c>
      <c r="W60" s="81" t="s">
        <v>23</v>
      </c>
      <c r="X60" s="78">
        <f t="shared" si="9"/>
        <v>0</v>
      </c>
      <c r="Y60" s="78">
        <f t="shared" si="9"/>
        <v>0</v>
      </c>
      <c r="Z60" s="78">
        <f t="shared" si="9"/>
        <v>0</v>
      </c>
      <c r="AA60" s="78">
        <f t="shared" si="9"/>
        <v>0</v>
      </c>
      <c r="AB60" s="78">
        <f t="shared" si="9"/>
        <v>0</v>
      </c>
      <c r="AC60" s="78">
        <f t="shared" si="9"/>
        <v>0</v>
      </c>
      <c r="AD60" s="78">
        <f t="shared" si="9"/>
        <v>0</v>
      </c>
      <c r="AE60" s="78">
        <f t="shared" si="9"/>
        <v>0</v>
      </c>
      <c r="AF60" s="78">
        <f t="shared" si="9"/>
        <v>0</v>
      </c>
      <c r="AG60" s="78">
        <f t="shared" si="9"/>
        <v>0</v>
      </c>
      <c r="AH60" s="78">
        <f t="shared" si="9"/>
        <v>0</v>
      </c>
      <c r="AI60" s="78">
        <f t="shared" si="9"/>
        <v>0</v>
      </c>
      <c r="AJ60" s="78">
        <f t="shared" si="9"/>
        <v>0</v>
      </c>
      <c r="AK60" s="78">
        <f t="shared" si="9"/>
        <v>0</v>
      </c>
      <c r="AL60" s="78">
        <f t="shared" si="9"/>
        <v>0</v>
      </c>
      <c r="AM60" s="78">
        <f t="shared" si="9"/>
        <v>0</v>
      </c>
      <c r="AN60" s="78">
        <f t="shared" si="9"/>
        <v>0</v>
      </c>
      <c r="AO60" s="78">
        <f t="shared" si="9"/>
        <v>0</v>
      </c>
      <c r="AP60" s="78">
        <f t="shared" si="9"/>
        <v>0</v>
      </c>
      <c r="AQ60" s="78">
        <f t="shared" si="9"/>
        <v>0</v>
      </c>
      <c r="AR60" s="78">
        <f t="shared" si="9"/>
        <v>0</v>
      </c>
      <c r="AS60" s="78">
        <f t="shared" si="9"/>
        <v>0</v>
      </c>
      <c r="AT60" s="79">
        <f t="shared" si="9"/>
        <v>0</v>
      </c>
      <c r="AU60" s="79">
        <f t="shared" si="9"/>
        <v>0</v>
      </c>
      <c r="AV60" s="78">
        <f t="shared" si="9"/>
        <v>0</v>
      </c>
      <c r="AW60" s="78">
        <f t="shared" si="9"/>
        <v>0</v>
      </c>
      <c r="AX60" s="78">
        <f t="shared" si="9"/>
        <v>0</v>
      </c>
      <c r="AY60" s="78">
        <f t="shared" si="9"/>
        <v>0</v>
      </c>
      <c r="AZ60" s="78">
        <f t="shared" si="9"/>
        <v>0</v>
      </c>
      <c r="BA60" s="78">
        <f t="shared" si="9"/>
        <v>0</v>
      </c>
      <c r="BB60" s="78">
        <f t="shared" si="9"/>
        <v>0</v>
      </c>
      <c r="BC60" s="78">
        <f t="shared" si="9"/>
        <v>0</v>
      </c>
      <c r="BD60" s="78">
        <f t="shared" si="9"/>
        <v>0</v>
      </c>
      <c r="BE60" s="78">
        <f>SUM(BE62,BE70,BE76,BE84,BE90,BE96,BE102,BE108)</f>
        <v>0</v>
      </c>
    </row>
    <row r="61" spans="1:57" ht="13.5" customHeight="1" hidden="1" thickBot="1">
      <c r="A61" s="239"/>
      <c r="B61" s="261" t="s">
        <v>61</v>
      </c>
      <c r="C61" s="261" t="s">
        <v>62</v>
      </c>
      <c r="D61" s="77" t="s">
        <v>22</v>
      </c>
      <c r="E61" s="78">
        <f>SUM(E63,E65,E67,E68)</f>
        <v>0</v>
      </c>
      <c r="F61" s="78">
        <f aca="true" t="shared" si="10" ref="F61:BD61">SUM(F63,F65,F67,F68)</f>
        <v>0</v>
      </c>
      <c r="G61" s="78">
        <f t="shared" si="10"/>
        <v>0</v>
      </c>
      <c r="H61" s="78">
        <f t="shared" si="10"/>
        <v>0</v>
      </c>
      <c r="I61" s="78">
        <f t="shared" si="10"/>
        <v>0</v>
      </c>
      <c r="J61" s="78">
        <f t="shared" si="10"/>
        <v>0</v>
      </c>
      <c r="K61" s="78">
        <f t="shared" si="10"/>
        <v>0</v>
      </c>
      <c r="L61" s="78">
        <f t="shared" si="10"/>
        <v>0</v>
      </c>
      <c r="M61" s="78">
        <f t="shared" si="10"/>
        <v>0</v>
      </c>
      <c r="N61" s="78">
        <f t="shared" si="10"/>
        <v>0</v>
      </c>
      <c r="O61" s="78">
        <f t="shared" si="10"/>
        <v>0</v>
      </c>
      <c r="P61" s="78">
        <f t="shared" si="10"/>
        <v>0</v>
      </c>
      <c r="Q61" s="78">
        <f t="shared" si="10"/>
        <v>0</v>
      </c>
      <c r="R61" s="78">
        <f t="shared" si="10"/>
        <v>0</v>
      </c>
      <c r="S61" s="78">
        <f t="shared" si="10"/>
        <v>0</v>
      </c>
      <c r="T61" s="78">
        <f t="shared" si="10"/>
        <v>0</v>
      </c>
      <c r="U61" s="78">
        <f t="shared" si="10"/>
        <v>0</v>
      </c>
      <c r="V61" s="81" t="s">
        <v>23</v>
      </c>
      <c r="W61" s="81" t="s">
        <v>23</v>
      </c>
      <c r="X61" s="78">
        <f t="shared" si="10"/>
        <v>0</v>
      </c>
      <c r="Y61" s="78">
        <f t="shared" si="10"/>
        <v>0</v>
      </c>
      <c r="Z61" s="78">
        <f t="shared" si="10"/>
        <v>0</v>
      </c>
      <c r="AA61" s="78">
        <f t="shared" si="10"/>
        <v>0</v>
      </c>
      <c r="AB61" s="78">
        <f t="shared" si="10"/>
        <v>0</v>
      </c>
      <c r="AC61" s="78">
        <f t="shared" si="10"/>
        <v>0</v>
      </c>
      <c r="AD61" s="78">
        <f t="shared" si="10"/>
        <v>0</v>
      </c>
      <c r="AE61" s="78">
        <f t="shared" si="10"/>
        <v>0</v>
      </c>
      <c r="AF61" s="78">
        <f t="shared" si="10"/>
        <v>0</v>
      </c>
      <c r="AG61" s="78">
        <f t="shared" si="10"/>
        <v>0</v>
      </c>
      <c r="AH61" s="78">
        <f t="shared" si="10"/>
        <v>0</v>
      </c>
      <c r="AI61" s="78">
        <f t="shared" si="10"/>
        <v>0</v>
      </c>
      <c r="AJ61" s="78">
        <f t="shared" si="10"/>
        <v>0</v>
      </c>
      <c r="AK61" s="78">
        <f t="shared" si="10"/>
        <v>0</v>
      </c>
      <c r="AL61" s="78">
        <f t="shared" si="10"/>
        <v>0</v>
      </c>
      <c r="AM61" s="78">
        <f t="shared" si="10"/>
        <v>0</v>
      </c>
      <c r="AN61" s="78">
        <f t="shared" si="10"/>
        <v>0</v>
      </c>
      <c r="AO61" s="78">
        <f t="shared" si="10"/>
        <v>0</v>
      </c>
      <c r="AP61" s="78">
        <f t="shared" si="10"/>
        <v>0</v>
      </c>
      <c r="AQ61" s="78">
        <f t="shared" si="10"/>
        <v>0</v>
      </c>
      <c r="AR61" s="78">
        <f t="shared" si="10"/>
        <v>0</v>
      </c>
      <c r="AS61" s="78">
        <f t="shared" si="10"/>
        <v>0</v>
      </c>
      <c r="AT61" s="79">
        <f t="shared" si="10"/>
        <v>0</v>
      </c>
      <c r="AU61" s="79">
        <f t="shared" si="10"/>
        <v>0</v>
      </c>
      <c r="AV61" s="78">
        <f t="shared" si="10"/>
        <v>0</v>
      </c>
      <c r="AW61" s="78">
        <f t="shared" si="10"/>
        <v>0</v>
      </c>
      <c r="AX61" s="78">
        <f t="shared" si="10"/>
        <v>0</v>
      </c>
      <c r="AY61" s="78">
        <f t="shared" si="10"/>
        <v>0</v>
      </c>
      <c r="AZ61" s="78">
        <f t="shared" si="10"/>
        <v>0</v>
      </c>
      <c r="BA61" s="78">
        <f t="shared" si="10"/>
        <v>0</v>
      </c>
      <c r="BB61" s="78">
        <f t="shared" si="10"/>
        <v>0</v>
      </c>
      <c r="BC61" s="78">
        <f t="shared" si="10"/>
        <v>0</v>
      </c>
      <c r="BD61" s="78">
        <f t="shared" si="10"/>
        <v>0</v>
      </c>
      <c r="BE61" s="78">
        <f>SUM(BE63,BE65,BE67,BE68)</f>
        <v>0</v>
      </c>
    </row>
    <row r="62" spans="1:57" ht="13.5" customHeight="1" hidden="1" thickBot="1">
      <c r="A62" s="239"/>
      <c r="B62" s="262"/>
      <c r="C62" s="262"/>
      <c r="D62" s="77" t="s">
        <v>25</v>
      </c>
      <c r="E62" s="78">
        <f>SUM(E64,E66)</f>
        <v>0</v>
      </c>
      <c r="F62" s="78">
        <f aca="true" t="shared" si="11" ref="F62:BE62">SUM(F64,F66)</f>
        <v>0</v>
      </c>
      <c r="G62" s="78">
        <f t="shared" si="11"/>
        <v>0</v>
      </c>
      <c r="H62" s="78">
        <f t="shared" si="11"/>
        <v>0</v>
      </c>
      <c r="I62" s="78">
        <f t="shared" si="11"/>
        <v>0</v>
      </c>
      <c r="J62" s="78">
        <f t="shared" si="11"/>
        <v>0</v>
      </c>
      <c r="K62" s="78">
        <f t="shared" si="11"/>
        <v>0</v>
      </c>
      <c r="L62" s="78">
        <f t="shared" si="11"/>
        <v>0</v>
      </c>
      <c r="M62" s="78">
        <f t="shared" si="11"/>
        <v>0</v>
      </c>
      <c r="N62" s="78">
        <f t="shared" si="11"/>
        <v>0</v>
      </c>
      <c r="O62" s="78">
        <f t="shared" si="11"/>
        <v>0</v>
      </c>
      <c r="P62" s="78">
        <f t="shared" si="11"/>
        <v>0</v>
      </c>
      <c r="Q62" s="78">
        <f t="shared" si="11"/>
        <v>0</v>
      </c>
      <c r="R62" s="78">
        <f t="shared" si="11"/>
        <v>0</v>
      </c>
      <c r="S62" s="78">
        <f t="shared" si="11"/>
        <v>0</v>
      </c>
      <c r="T62" s="78">
        <f t="shared" si="11"/>
        <v>0</v>
      </c>
      <c r="U62" s="78">
        <f t="shared" si="11"/>
        <v>0</v>
      </c>
      <c r="V62" s="81" t="s">
        <v>23</v>
      </c>
      <c r="W62" s="81" t="s">
        <v>23</v>
      </c>
      <c r="X62" s="78">
        <f t="shared" si="11"/>
        <v>0</v>
      </c>
      <c r="Y62" s="78">
        <f t="shared" si="11"/>
        <v>0</v>
      </c>
      <c r="Z62" s="78">
        <f t="shared" si="11"/>
        <v>0</v>
      </c>
      <c r="AA62" s="78">
        <f t="shared" si="11"/>
        <v>0</v>
      </c>
      <c r="AB62" s="78">
        <f t="shared" si="11"/>
        <v>0</v>
      </c>
      <c r="AC62" s="78">
        <f t="shared" si="11"/>
        <v>0</v>
      </c>
      <c r="AD62" s="78">
        <f t="shared" si="11"/>
        <v>0</v>
      </c>
      <c r="AE62" s="78">
        <f t="shared" si="11"/>
        <v>0</v>
      </c>
      <c r="AF62" s="78">
        <f t="shared" si="11"/>
        <v>0</v>
      </c>
      <c r="AG62" s="78">
        <f t="shared" si="11"/>
        <v>0</v>
      </c>
      <c r="AH62" s="78">
        <f t="shared" si="11"/>
        <v>0</v>
      </c>
      <c r="AI62" s="78">
        <f t="shared" si="11"/>
        <v>0</v>
      </c>
      <c r="AJ62" s="78">
        <f t="shared" si="11"/>
        <v>0</v>
      </c>
      <c r="AK62" s="78">
        <f t="shared" si="11"/>
        <v>0</v>
      </c>
      <c r="AL62" s="78">
        <f t="shared" si="11"/>
        <v>0</v>
      </c>
      <c r="AM62" s="78">
        <f t="shared" si="11"/>
        <v>0</v>
      </c>
      <c r="AN62" s="78">
        <f t="shared" si="11"/>
        <v>0</v>
      </c>
      <c r="AO62" s="78">
        <f t="shared" si="11"/>
        <v>0</v>
      </c>
      <c r="AP62" s="78">
        <f t="shared" si="11"/>
        <v>0</v>
      </c>
      <c r="AQ62" s="78">
        <f t="shared" si="11"/>
        <v>0</v>
      </c>
      <c r="AR62" s="78">
        <f t="shared" si="11"/>
        <v>0</v>
      </c>
      <c r="AS62" s="78">
        <f t="shared" si="11"/>
        <v>0</v>
      </c>
      <c r="AT62" s="79">
        <f t="shared" si="11"/>
        <v>0</v>
      </c>
      <c r="AU62" s="79">
        <f t="shared" si="11"/>
        <v>0</v>
      </c>
      <c r="AV62" s="78">
        <f t="shared" si="11"/>
        <v>0</v>
      </c>
      <c r="AW62" s="78">
        <f t="shared" si="11"/>
        <v>0</v>
      </c>
      <c r="AX62" s="78">
        <f t="shared" si="11"/>
        <v>0</v>
      </c>
      <c r="AY62" s="78">
        <f t="shared" si="11"/>
        <v>0</v>
      </c>
      <c r="AZ62" s="78">
        <f t="shared" si="11"/>
        <v>0</v>
      </c>
      <c r="BA62" s="78">
        <f t="shared" si="11"/>
        <v>0</v>
      </c>
      <c r="BB62" s="78">
        <f t="shared" si="11"/>
        <v>0</v>
      </c>
      <c r="BC62" s="78">
        <f t="shared" si="11"/>
        <v>0</v>
      </c>
      <c r="BD62" s="78">
        <f t="shared" si="11"/>
        <v>0</v>
      </c>
      <c r="BE62" s="78">
        <f t="shared" si="11"/>
        <v>0</v>
      </c>
    </row>
    <row r="63" spans="1:57" ht="13.5" customHeight="1" hidden="1" thickBot="1">
      <c r="A63" s="239"/>
      <c r="B63" s="263" t="s">
        <v>63</v>
      </c>
      <c r="C63" s="257" t="s">
        <v>64</v>
      </c>
      <c r="D63" s="80" t="s">
        <v>22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 t="s">
        <v>23</v>
      </c>
      <c r="W63" s="81" t="s">
        <v>23</v>
      </c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2"/>
      <c r="AU63" s="82"/>
      <c r="AV63" s="80"/>
      <c r="AW63" s="80"/>
      <c r="AX63" s="80"/>
      <c r="AY63" s="80"/>
      <c r="AZ63" s="80"/>
      <c r="BA63" s="80"/>
      <c r="BB63" s="80"/>
      <c r="BC63" s="80"/>
      <c r="BD63" s="80"/>
      <c r="BE63" s="80">
        <f>SUM(E63:BD63)</f>
        <v>0</v>
      </c>
    </row>
    <row r="64" spans="1:57" ht="17.25" customHeight="1" hidden="1" thickBot="1">
      <c r="A64" s="239"/>
      <c r="B64" s="270"/>
      <c r="C64" s="258"/>
      <c r="D64" s="80" t="s">
        <v>25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 t="s">
        <v>23</v>
      </c>
      <c r="W64" s="81" t="s">
        <v>23</v>
      </c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2"/>
      <c r="AU64" s="82"/>
      <c r="AV64" s="80"/>
      <c r="AW64" s="80"/>
      <c r="AX64" s="80"/>
      <c r="AY64" s="80"/>
      <c r="AZ64" s="80"/>
      <c r="BA64" s="80"/>
      <c r="BB64" s="80"/>
      <c r="BC64" s="80"/>
      <c r="BD64" s="80"/>
      <c r="BE64" s="84">
        <f>SUM(E64:BD64)</f>
        <v>0</v>
      </c>
    </row>
    <row r="65" spans="1:57" ht="1.5" customHeight="1" hidden="1" thickBot="1">
      <c r="A65" s="239"/>
      <c r="B65" s="263"/>
      <c r="C65" s="263"/>
      <c r="D65" s="80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 t="s">
        <v>23</v>
      </c>
      <c r="W65" s="81" t="s">
        <v>23</v>
      </c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2"/>
      <c r="AU65" s="82"/>
      <c r="AV65" s="80"/>
      <c r="AW65" s="80"/>
      <c r="AX65" s="80"/>
      <c r="AY65" s="80"/>
      <c r="AZ65" s="80"/>
      <c r="BA65" s="80"/>
      <c r="BB65" s="80"/>
      <c r="BC65" s="80"/>
      <c r="BD65" s="80"/>
      <c r="BE65" s="80"/>
    </row>
    <row r="66" spans="1:57" ht="21.75" customHeight="1" hidden="1" thickBot="1">
      <c r="A66" s="239"/>
      <c r="B66" s="270"/>
      <c r="C66" s="270"/>
      <c r="D66" s="80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 t="s">
        <v>23</v>
      </c>
      <c r="W66" s="81" t="s">
        <v>23</v>
      </c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2"/>
      <c r="AU66" s="82"/>
      <c r="AV66" s="80"/>
      <c r="AW66" s="80"/>
      <c r="AX66" s="80"/>
      <c r="AY66" s="80"/>
      <c r="AZ66" s="80"/>
      <c r="BA66" s="80"/>
      <c r="BB66" s="80"/>
      <c r="BC66" s="80"/>
      <c r="BD66" s="80"/>
      <c r="BE66" s="84"/>
    </row>
    <row r="67" spans="1:57" ht="18" customHeight="1" hidden="1" thickBot="1">
      <c r="A67" s="239"/>
      <c r="B67" s="80" t="s">
        <v>65</v>
      </c>
      <c r="C67" s="81" t="s">
        <v>66</v>
      </c>
      <c r="D67" s="80" t="s">
        <v>22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 t="s">
        <v>23</v>
      </c>
      <c r="W67" s="81" t="s">
        <v>23</v>
      </c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2"/>
      <c r="AU67" s="82"/>
      <c r="AV67" s="80"/>
      <c r="AW67" s="80"/>
      <c r="AX67" s="80"/>
      <c r="AY67" s="80"/>
      <c r="AZ67" s="80"/>
      <c r="BA67" s="80"/>
      <c r="BB67" s="80"/>
      <c r="BC67" s="80"/>
      <c r="BD67" s="80"/>
      <c r="BE67" s="80">
        <f t="shared" si="4"/>
        <v>0</v>
      </c>
    </row>
    <row r="68" spans="1:57" ht="20.25" customHeight="1" hidden="1" thickBot="1">
      <c r="A68" s="239"/>
      <c r="B68" s="80" t="s">
        <v>67</v>
      </c>
      <c r="C68" s="80" t="s">
        <v>68</v>
      </c>
      <c r="D68" s="80" t="s">
        <v>22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 t="s">
        <v>23</v>
      </c>
      <c r="W68" s="81" t="s">
        <v>23</v>
      </c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2"/>
      <c r="AU68" s="82"/>
      <c r="AV68" s="80"/>
      <c r="AW68" s="80"/>
      <c r="AX68" s="80"/>
      <c r="AY68" s="80"/>
      <c r="AZ68" s="80"/>
      <c r="BA68" s="80"/>
      <c r="BB68" s="80"/>
      <c r="BC68" s="80"/>
      <c r="BD68" s="80"/>
      <c r="BE68" s="89">
        <f>SUM(E68:BD68)</f>
        <v>0</v>
      </c>
    </row>
    <row r="69" spans="1:57" ht="13.5" customHeight="1" hidden="1" thickBot="1">
      <c r="A69" s="239"/>
      <c r="B69" s="261" t="s">
        <v>69</v>
      </c>
      <c r="C69" s="261" t="s">
        <v>70</v>
      </c>
      <c r="D69" s="77" t="s">
        <v>22</v>
      </c>
      <c r="E69" s="78">
        <f>SUM(E71,E73,E74)</f>
        <v>0</v>
      </c>
      <c r="F69" s="78">
        <f aca="true" t="shared" si="12" ref="F69:BE69">SUM(F71,F73,F74)</f>
        <v>0</v>
      </c>
      <c r="G69" s="78">
        <f t="shared" si="12"/>
        <v>0</v>
      </c>
      <c r="H69" s="78">
        <f t="shared" si="12"/>
        <v>0</v>
      </c>
      <c r="I69" s="78">
        <f t="shared" si="12"/>
        <v>0</v>
      </c>
      <c r="J69" s="78">
        <f t="shared" si="12"/>
        <v>0</v>
      </c>
      <c r="K69" s="78">
        <f t="shared" si="12"/>
        <v>0</v>
      </c>
      <c r="L69" s="78">
        <f t="shared" si="12"/>
        <v>0</v>
      </c>
      <c r="M69" s="78">
        <f t="shared" si="12"/>
        <v>0</v>
      </c>
      <c r="N69" s="78">
        <f t="shared" si="12"/>
        <v>0</v>
      </c>
      <c r="O69" s="78">
        <f t="shared" si="12"/>
        <v>0</v>
      </c>
      <c r="P69" s="78">
        <f t="shared" si="12"/>
        <v>0</v>
      </c>
      <c r="Q69" s="78">
        <f t="shared" si="12"/>
        <v>0</v>
      </c>
      <c r="R69" s="78">
        <f t="shared" si="12"/>
        <v>0</v>
      </c>
      <c r="S69" s="78">
        <f t="shared" si="12"/>
        <v>0</v>
      </c>
      <c r="T69" s="78">
        <f t="shared" si="12"/>
        <v>0</v>
      </c>
      <c r="U69" s="78">
        <f t="shared" si="12"/>
        <v>0</v>
      </c>
      <c r="V69" s="81" t="s">
        <v>23</v>
      </c>
      <c r="W69" s="81" t="s">
        <v>23</v>
      </c>
      <c r="X69" s="78">
        <f t="shared" si="12"/>
        <v>0</v>
      </c>
      <c r="Y69" s="78">
        <f t="shared" si="12"/>
        <v>0</v>
      </c>
      <c r="Z69" s="78">
        <f t="shared" si="12"/>
        <v>0</v>
      </c>
      <c r="AA69" s="78">
        <f t="shared" si="12"/>
        <v>0</v>
      </c>
      <c r="AB69" s="78">
        <f t="shared" si="12"/>
        <v>0</v>
      </c>
      <c r="AC69" s="78">
        <f t="shared" si="12"/>
        <v>0</v>
      </c>
      <c r="AD69" s="78">
        <f t="shared" si="12"/>
        <v>0</v>
      </c>
      <c r="AE69" s="78">
        <f t="shared" si="12"/>
        <v>0</v>
      </c>
      <c r="AF69" s="78">
        <f t="shared" si="12"/>
        <v>0</v>
      </c>
      <c r="AG69" s="78">
        <f t="shared" si="12"/>
        <v>0</v>
      </c>
      <c r="AH69" s="78">
        <f t="shared" si="12"/>
        <v>0</v>
      </c>
      <c r="AI69" s="78">
        <f t="shared" si="12"/>
        <v>0</v>
      </c>
      <c r="AJ69" s="78">
        <f t="shared" si="12"/>
        <v>0</v>
      </c>
      <c r="AK69" s="78">
        <f t="shared" si="12"/>
        <v>0</v>
      </c>
      <c r="AL69" s="78">
        <f t="shared" si="12"/>
        <v>0</v>
      </c>
      <c r="AM69" s="78">
        <f t="shared" si="12"/>
        <v>0</v>
      </c>
      <c r="AN69" s="78">
        <f t="shared" si="12"/>
        <v>0</v>
      </c>
      <c r="AO69" s="78">
        <f t="shared" si="12"/>
        <v>0</v>
      </c>
      <c r="AP69" s="78">
        <f t="shared" si="12"/>
        <v>0</v>
      </c>
      <c r="AQ69" s="78">
        <f t="shared" si="12"/>
        <v>0</v>
      </c>
      <c r="AR69" s="78">
        <f t="shared" si="12"/>
        <v>0</v>
      </c>
      <c r="AS69" s="78">
        <f t="shared" si="12"/>
        <v>0</v>
      </c>
      <c r="AT69" s="79">
        <f t="shared" si="12"/>
        <v>0</v>
      </c>
      <c r="AU69" s="79">
        <f t="shared" si="12"/>
        <v>0</v>
      </c>
      <c r="AV69" s="78">
        <f t="shared" si="12"/>
        <v>0</v>
      </c>
      <c r="AW69" s="78">
        <f t="shared" si="12"/>
        <v>0</v>
      </c>
      <c r="AX69" s="78">
        <f t="shared" si="12"/>
        <v>0</v>
      </c>
      <c r="AY69" s="78">
        <f t="shared" si="12"/>
        <v>0</v>
      </c>
      <c r="AZ69" s="78">
        <f t="shared" si="12"/>
        <v>0</v>
      </c>
      <c r="BA69" s="78">
        <f t="shared" si="12"/>
        <v>0</v>
      </c>
      <c r="BB69" s="78">
        <f t="shared" si="12"/>
        <v>0</v>
      </c>
      <c r="BC69" s="78">
        <f t="shared" si="12"/>
        <v>0</v>
      </c>
      <c r="BD69" s="78">
        <f t="shared" si="12"/>
        <v>0</v>
      </c>
      <c r="BE69" s="78">
        <f t="shared" si="12"/>
        <v>0</v>
      </c>
    </row>
    <row r="70" spans="1:57" ht="23.25" customHeight="1" hidden="1" thickBot="1">
      <c r="A70" s="239"/>
      <c r="B70" s="262"/>
      <c r="C70" s="262"/>
      <c r="D70" s="77" t="s">
        <v>25</v>
      </c>
      <c r="E70" s="78">
        <f>SUM(E72)</f>
        <v>0</v>
      </c>
      <c r="F70" s="78">
        <f aca="true" t="shared" si="13" ref="F70:BE70">SUM(F72)</f>
        <v>0</v>
      </c>
      <c r="G70" s="78">
        <f t="shared" si="13"/>
        <v>0</v>
      </c>
      <c r="H70" s="78">
        <f t="shared" si="13"/>
        <v>0</v>
      </c>
      <c r="I70" s="78">
        <f t="shared" si="13"/>
        <v>0</v>
      </c>
      <c r="J70" s="78">
        <f t="shared" si="13"/>
        <v>0</v>
      </c>
      <c r="K70" s="78">
        <f t="shared" si="13"/>
        <v>0</v>
      </c>
      <c r="L70" s="78">
        <f t="shared" si="13"/>
        <v>0</v>
      </c>
      <c r="M70" s="78">
        <f t="shared" si="13"/>
        <v>0</v>
      </c>
      <c r="N70" s="78">
        <f t="shared" si="13"/>
        <v>0</v>
      </c>
      <c r="O70" s="78">
        <f t="shared" si="13"/>
        <v>0</v>
      </c>
      <c r="P70" s="78">
        <f t="shared" si="13"/>
        <v>0</v>
      </c>
      <c r="Q70" s="78">
        <f t="shared" si="13"/>
        <v>0</v>
      </c>
      <c r="R70" s="78">
        <f t="shared" si="13"/>
        <v>0</v>
      </c>
      <c r="S70" s="78">
        <f t="shared" si="13"/>
        <v>0</v>
      </c>
      <c r="T70" s="78">
        <f t="shared" si="13"/>
        <v>0</v>
      </c>
      <c r="U70" s="78">
        <f t="shared" si="13"/>
        <v>0</v>
      </c>
      <c r="V70" s="81" t="s">
        <v>23</v>
      </c>
      <c r="W70" s="81" t="s">
        <v>23</v>
      </c>
      <c r="X70" s="78">
        <f t="shared" si="13"/>
        <v>0</v>
      </c>
      <c r="Y70" s="78">
        <f t="shared" si="13"/>
        <v>0</v>
      </c>
      <c r="Z70" s="78">
        <f t="shared" si="13"/>
        <v>0</v>
      </c>
      <c r="AA70" s="78">
        <f t="shared" si="13"/>
        <v>0</v>
      </c>
      <c r="AB70" s="78">
        <f t="shared" si="13"/>
        <v>0</v>
      </c>
      <c r="AC70" s="78">
        <f t="shared" si="13"/>
        <v>0</v>
      </c>
      <c r="AD70" s="78">
        <f t="shared" si="13"/>
        <v>0</v>
      </c>
      <c r="AE70" s="78">
        <f t="shared" si="13"/>
        <v>0</v>
      </c>
      <c r="AF70" s="78">
        <f t="shared" si="13"/>
        <v>0</v>
      </c>
      <c r="AG70" s="78">
        <f t="shared" si="13"/>
        <v>0</v>
      </c>
      <c r="AH70" s="78">
        <f t="shared" si="13"/>
        <v>0</v>
      </c>
      <c r="AI70" s="78">
        <f t="shared" si="13"/>
        <v>0</v>
      </c>
      <c r="AJ70" s="78">
        <f t="shared" si="13"/>
        <v>0</v>
      </c>
      <c r="AK70" s="78">
        <f t="shared" si="13"/>
        <v>0</v>
      </c>
      <c r="AL70" s="78">
        <f t="shared" si="13"/>
        <v>0</v>
      </c>
      <c r="AM70" s="78">
        <f t="shared" si="13"/>
        <v>0</v>
      </c>
      <c r="AN70" s="78">
        <f t="shared" si="13"/>
        <v>0</v>
      </c>
      <c r="AO70" s="78">
        <f t="shared" si="13"/>
        <v>0</v>
      </c>
      <c r="AP70" s="78">
        <f t="shared" si="13"/>
        <v>0</v>
      </c>
      <c r="AQ70" s="78">
        <f t="shared" si="13"/>
        <v>0</v>
      </c>
      <c r="AR70" s="78">
        <f t="shared" si="13"/>
        <v>0</v>
      </c>
      <c r="AS70" s="78">
        <f t="shared" si="13"/>
        <v>0</v>
      </c>
      <c r="AT70" s="79">
        <f t="shared" si="13"/>
        <v>0</v>
      </c>
      <c r="AU70" s="79">
        <f t="shared" si="13"/>
        <v>0</v>
      </c>
      <c r="AV70" s="78">
        <f t="shared" si="13"/>
        <v>0</v>
      </c>
      <c r="AW70" s="78">
        <f t="shared" si="13"/>
        <v>0</v>
      </c>
      <c r="AX70" s="78">
        <f t="shared" si="13"/>
        <v>0</v>
      </c>
      <c r="AY70" s="78">
        <f t="shared" si="13"/>
        <v>0</v>
      </c>
      <c r="AZ70" s="78">
        <f t="shared" si="13"/>
        <v>0</v>
      </c>
      <c r="BA70" s="78">
        <f t="shared" si="13"/>
        <v>0</v>
      </c>
      <c r="BB70" s="78">
        <f t="shared" si="13"/>
        <v>0</v>
      </c>
      <c r="BC70" s="78">
        <f t="shared" si="13"/>
        <v>0</v>
      </c>
      <c r="BD70" s="78">
        <f t="shared" si="13"/>
        <v>0</v>
      </c>
      <c r="BE70" s="78">
        <f t="shared" si="13"/>
        <v>0</v>
      </c>
    </row>
    <row r="71" spans="1:57" s="14" customFormat="1" ht="13.5" customHeight="1" hidden="1" thickBot="1">
      <c r="A71" s="239"/>
      <c r="B71" s="263" t="s">
        <v>71</v>
      </c>
      <c r="C71" s="257" t="s">
        <v>72</v>
      </c>
      <c r="D71" s="80" t="s">
        <v>22</v>
      </c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81" t="s">
        <v>23</v>
      </c>
      <c r="W71" s="81" t="s">
        <v>23</v>
      </c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0">
        <f t="shared" si="4"/>
        <v>0</v>
      </c>
    </row>
    <row r="72" spans="1:57" s="14" customFormat="1" ht="37.5" customHeight="1" hidden="1" thickBot="1">
      <c r="A72" s="239"/>
      <c r="B72" s="270"/>
      <c r="C72" s="271"/>
      <c r="D72" s="80" t="s">
        <v>25</v>
      </c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81" t="s">
        <v>23</v>
      </c>
      <c r="W72" s="81" t="s">
        <v>23</v>
      </c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4">
        <f>SUM(E72:BD72)</f>
        <v>0</v>
      </c>
    </row>
    <row r="73" spans="1:57" s="14" customFormat="1" ht="13.5" customHeight="1" hidden="1" thickBot="1">
      <c r="A73" s="239"/>
      <c r="B73" s="80" t="s">
        <v>73</v>
      </c>
      <c r="C73" s="81" t="s">
        <v>66</v>
      </c>
      <c r="D73" s="80" t="s">
        <v>22</v>
      </c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81" t="s">
        <v>23</v>
      </c>
      <c r="W73" s="81" t="s">
        <v>23</v>
      </c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0">
        <f t="shared" si="4"/>
        <v>0</v>
      </c>
    </row>
    <row r="74" spans="1:57" s="14" customFormat="1" ht="13.5" customHeight="1" hidden="1" thickBot="1">
      <c r="A74" s="239"/>
      <c r="B74" s="80" t="s">
        <v>74</v>
      </c>
      <c r="C74" s="80" t="s">
        <v>68</v>
      </c>
      <c r="D74" s="80" t="s">
        <v>22</v>
      </c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81" t="s">
        <v>23</v>
      </c>
      <c r="W74" s="81" t="s">
        <v>23</v>
      </c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9">
        <f t="shared" si="4"/>
        <v>0</v>
      </c>
    </row>
    <row r="75" spans="1:57" ht="13.5" customHeight="1" hidden="1" thickBot="1">
      <c r="A75" s="239"/>
      <c r="B75" s="261" t="s">
        <v>75</v>
      </c>
      <c r="C75" s="261" t="s">
        <v>76</v>
      </c>
      <c r="D75" s="77" t="s">
        <v>22</v>
      </c>
      <c r="E75" s="78">
        <f>SUM(E77,E79,E81,E82)</f>
        <v>0</v>
      </c>
      <c r="F75" s="78">
        <f aca="true" t="shared" si="14" ref="F75:BD75">SUM(F77,F79,F81,F82)</f>
        <v>0</v>
      </c>
      <c r="G75" s="78">
        <f t="shared" si="14"/>
        <v>0</v>
      </c>
      <c r="H75" s="78">
        <f t="shared" si="14"/>
        <v>0</v>
      </c>
      <c r="I75" s="78">
        <f t="shared" si="14"/>
        <v>0</v>
      </c>
      <c r="J75" s="78">
        <f t="shared" si="14"/>
        <v>0</v>
      </c>
      <c r="K75" s="78">
        <f t="shared" si="14"/>
        <v>0</v>
      </c>
      <c r="L75" s="78">
        <f t="shared" si="14"/>
        <v>0</v>
      </c>
      <c r="M75" s="78">
        <f t="shared" si="14"/>
        <v>0</v>
      </c>
      <c r="N75" s="78">
        <f t="shared" si="14"/>
        <v>0</v>
      </c>
      <c r="O75" s="78">
        <f t="shared" si="14"/>
        <v>0</v>
      </c>
      <c r="P75" s="78">
        <f t="shared" si="14"/>
        <v>0</v>
      </c>
      <c r="Q75" s="78">
        <f t="shared" si="14"/>
        <v>0</v>
      </c>
      <c r="R75" s="78">
        <f t="shared" si="14"/>
        <v>0</v>
      </c>
      <c r="S75" s="78">
        <f t="shared" si="14"/>
        <v>0</v>
      </c>
      <c r="T75" s="78">
        <f t="shared" si="14"/>
        <v>0</v>
      </c>
      <c r="U75" s="78">
        <f t="shared" si="14"/>
        <v>0</v>
      </c>
      <c r="V75" s="81" t="s">
        <v>23</v>
      </c>
      <c r="W75" s="81" t="s">
        <v>23</v>
      </c>
      <c r="X75" s="78">
        <f t="shared" si="14"/>
        <v>0</v>
      </c>
      <c r="Y75" s="78">
        <f t="shared" si="14"/>
        <v>0</v>
      </c>
      <c r="Z75" s="78">
        <f t="shared" si="14"/>
        <v>0</v>
      </c>
      <c r="AA75" s="78">
        <f t="shared" si="14"/>
        <v>0</v>
      </c>
      <c r="AB75" s="78">
        <f t="shared" si="14"/>
        <v>0</v>
      </c>
      <c r="AC75" s="78">
        <f t="shared" si="14"/>
        <v>0</v>
      </c>
      <c r="AD75" s="78">
        <f t="shared" si="14"/>
        <v>0</v>
      </c>
      <c r="AE75" s="78">
        <f t="shared" si="14"/>
        <v>0</v>
      </c>
      <c r="AF75" s="78">
        <f t="shared" si="14"/>
        <v>0</v>
      </c>
      <c r="AG75" s="78">
        <f t="shared" si="14"/>
        <v>0</v>
      </c>
      <c r="AH75" s="78">
        <f t="shared" si="14"/>
        <v>0</v>
      </c>
      <c r="AI75" s="78">
        <f t="shared" si="14"/>
        <v>0</v>
      </c>
      <c r="AJ75" s="78">
        <f t="shared" si="14"/>
        <v>0</v>
      </c>
      <c r="AK75" s="78">
        <f t="shared" si="14"/>
        <v>0</v>
      </c>
      <c r="AL75" s="78">
        <f t="shared" si="14"/>
        <v>0</v>
      </c>
      <c r="AM75" s="78">
        <f t="shared" si="14"/>
        <v>0</v>
      </c>
      <c r="AN75" s="78">
        <f t="shared" si="14"/>
        <v>0</v>
      </c>
      <c r="AO75" s="78">
        <f t="shared" si="14"/>
        <v>0</v>
      </c>
      <c r="AP75" s="78">
        <f t="shared" si="14"/>
        <v>0</v>
      </c>
      <c r="AQ75" s="78">
        <f t="shared" si="14"/>
        <v>0</v>
      </c>
      <c r="AR75" s="78">
        <f t="shared" si="14"/>
        <v>0</v>
      </c>
      <c r="AS75" s="78">
        <f t="shared" si="14"/>
        <v>0</v>
      </c>
      <c r="AT75" s="79">
        <f t="shared" si="14"/>
        <v>0</v>
      </c>
      <c r="AU75" s="79">
        <f t="shared" si="14"/>
        <v>0</v>
      </c>
      <c r="AV75" s="78">
        <f t="shared" si="14"/>
        <v>0</v>
      </c>
      <c r="AW75" s="78">
        <f t="shared" si="14"/>
        <v>0</v>
      </c>
      <c r="AX75" s="78">
        <f t="shared" si="14"/>
        <v>0</v>
      </c>
      <c r="AY75" s="78">
        <f t="shared" si="14"/>
        <v>0</v>
      </c>
      <c r="AZ75" s="78">
        <f t="shared" si="14"/>
        <v>0</v>
      </c>
      <c r="BA75" s="78">
        <f t="shared" si="14"/>
        <v>0</v>
      </c>
      <c r="BB75" s="78">
        <f t="shared" si="14"/>
        <v>0</v>
      </c>
      <c r="BC75" s="78">
        <f t="shared" si="14"/>
        <v>0</v>
      </c>
      <c r="BD75" s="78">
        <f t="shared" si="14"/>
        <v>0</v>
      </c>
      <c r="BE75" s="78">
        <f>SUM(BE77,BE79,BE81,BE82)</f>
        <v>0</v>
      </c>
    </row>
    <row r="76" spans="1:57" ht="13.5" customHeight="1" hidden="1" thickBot="1">
      <c r="A76" s="239"/>
      <c r="B76" s="262"/>
      <c r="C76" s="262"/>
      <c r="D76" s="77" t="s">
        <v>25</v>
      </c>
      <c r="E76" s="78">
        <f>SUM(E78,E80)</f>
        <v>0</v>
      </c>
      <c r="F76" s="78">
        <f aca="true" t="shared" si="15" ref="F76:BE76">SUM(F78,F80)</f>
        <v>0</v>
      </c>
      <c r="G76" s="78">
        <f t="shared" si="15"/>
        <v>0</v>
      </c>
      <c r="H76" s="78">
        <f t="shared" si="15"/>
        <v>0</v>
      </c>
      <c r="I76" s="78">
        <f t="shared" si="15"/>
        <v>0</v>
      </c>
      <c r="J76" s="78">
        <f t="shared" si="15"/>
        <v>0</v>
      </c>
      <c r="K76" s="78">
        <f t="shared" si="15"/>
        <v>0</v>
      </c>
      <c r="L76" s="78">
        <f t="shared" si="15"/>
        <v>0</v>
      </c>
      <c r="M76" s="78">
        <f t="shared" si="15"/>
        <v>0</v>
      </c>
      <c r="N76" s="78">
        <f t="shared" si="15"/>
        <v>0</v>
      </c>
      <c r="O76" s="78">
        <f t="shared" si="15"/>
        <v>0</v>
      </c>
      <c r="P76" s="78">
        <f t="shared" si="15"/>
        <v>0</v>
      </c>
      <c r="Q76" s="78">
        <f t="shared" si="15"/>
        <v>0</v>
      </c>
      <c r="R76" s="78">
        <f t="shared" si="15"/>
        <v>0</v>
      </c>
      <c r="S76" s="78">
        <f t="shared" si="15"/>
        <v>0</v>
      </c>
      <c r="T76" s="78">
        <f t="shared" si="15"/>
        <v>0</v>
      </c>
      <c r="U76" s="78">
        <f t="shared" si="15"/>
        <v>0</v>
      </c>
      <c r="V76" s="81" t="s">
        <v>23</v>
      </c>
      <c r="W76" s="81" t="s">
        <v>23</v>
      </c>
      <c r="X76" s="78">
        <f t="shared" si="15"/>
        <v>0</v>
      </c>
      <c r="Y76" s="78">
        <f t="shared" si="15"/>
        <v>0</v>
      </c>
      <c r="Z76" s="78">
        <f t="shared" si="15"/>
        <v>0</v>
      </c>
      <c r="AA76" s="78">
        <f t="shared" si="15"/>
        <v>0</v>
      </c>
      <c r="AB76" s="78">
        <f t="shared" si="15"/>
        <v>0</v>
      </c>
      <c r="AC76" s="78">
        <f t="shared" si="15"/>
        <v>0</v>
      </c>
      <c r="AD76" s="78">
        <f t="shared" si="15"/>
        <v>0</v>
      </c>
      <c r="AE76" s="78">
        <f t="shared" si="15"/>
        <v>0</v>
      </c>
      <c r="AF76" s="78">
        <f t="shared" si="15"/>
        <v>0</v>
      </c>
      <c r="AG76" s="78">
        <f t="shared" si="15"/>
        <v>0</v>
      </c>
      <c r="AH76" s="78">
        <f t="shared" si="15"/>
        <v>0</v>
      </c>
      <c r="AI76" s="78">
        <f t="shared" si="15"/>
        <v>0</v>
      </c>
      <c r="AJ76" s="78">
        <f t="shared" si="15"/>
        <v>0</v>
      </c>
      <c r="AK76" s="78">
        <f t="shared" si="15"/>
        <v>0</v>
      </c>
      <c r="AL76" s="78">
        <f t="shared" si="15"/>
        <v>0</v>
      </c>
      <c r="AM76" s="78">
        <f t="shared" si="15"/>
        <v>0</v>
      </c>
      <c r="AN76" s="78">
        <f t="shared" si="15"/>
        <v>0</v>
      </c>
      <c r="AO76" s="78">
        <f t="shared" si="15"/>
        <v>0</v>
      </c>
      <c r="AP76" s="78">
        <f t="shared" si="15"/>
        <v>0</v>
      </c>
      <c r="AQ76" s="78">
        <f t="shared" si="15"/>
        <v>0</v>
      </c>
      <c r="AR76" s="78">
        <f t="shared" si="15"/>
        <v>0</v>
      </c>
      <c r="AS76" s="78">
        <f t="shared" si="15"/>
        <v>0</v>
      </c>
      <c r="AT76" s="79">
        <f t="shared" si="15"/>
        <v>0</v>
      </c>
      <c r="AU76" s="79">
        <f t="shared" si="15"/>
        <v>0</v>
      </c>
      <c r="AV76" s="78">
        <f t="shared" si="15"/>
        <v>0</v>
      </c>
      <c r="AW76" s="78">
        <f t="shared" si="15"/>
        <v>0</v>
      </c>
      <c r="AX76" s="78">
        <f t="shared" si="15"/>
        <v>0</v>
      </c>
      <c r="AY76" s="78">
        <f t="shared" si="15"/>
        <v>0</v>
      </c>
      <c r="AZ76" s="78">
        <f t="shared" si="15"/>
        <v>0</v>
      </c>
      <c r="BA76" s="78">
        <f t="shared" si="15"/>
        <v>0</v>
      </c>
      <c r="BB76" s="78">
        <f t="shared" si="15"/>
        <v>0</v>
      </c>
      <c r="BC76" s="78">
        <f t="shared" si="15"/>
        <v>0</v>
      </c>
      <c r="BD76" s="78">
        <f t="shared" si="15"/>
        <v>0</v>
      </c>
      <c r="BE76" s="78">
        <f t="shared" si="15"/>
        <v>0</v>
      </c>
    </row>
    <row r="77" spans="1:57" ht="13.5" customHeight="1" hidden="1" thickBot="1">
      <c r="A77" s="239"/>
      <c r="B77" s="263" t="s">
        <v>77</v>
      </c>
      <c r="C77" s="272" t="s">
        <v>78</v>
      </c>
      <c r="D77" s="80" t="s">
        <v>22</v>
      </c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 t="s">
        <v>23</v>
      </c>
      <c r="W77" s="81" t="s">
        <v>23</v>
      </c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2"/>
      <c r="AU77" s="82"/>
      <c r="AV77" s="80"/>
      <c r="AW77" s="80"/>
      <c r="AX77" s="80"/>
      <c r="AY77" s="80"/>
      <c r="AZ77" s="80"/>
      <c r="BA77" s="80"/>
      <c r="BB77" s="80"/>
      <c r="BC77" s="80"/>
      <c r="BD77" s="80"/>
      <c r="BE77" s="80">
        <f t="shared" si="4"/>
        <v>0</v>
      </c>
    </row>
    <row r="78" spans="1:57" ht="13.5" customHeight="1" hidden="1" thickBot="1">
      <c r="A78" s="239"/>
      <c r="B78" s="269"/>
      <c r="C78" s="273"/>
      <c r="D78" s="80" t="s">
        <v>25</v>
      </c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 t="s">
        <v>23</v>
      </c>
      <c r="W78" s="81" t="s">
        <v>23</v>
      </c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2"/>
      <c r="AU78" s="82"/>
      <c r="AV78" s="80"/>
      <c r="AW78" s="80"/>
      <c r="AX78" s="80"/>
      <c r="AY78" s="80"/>
      <c r="AZ78" s="80"/>
      <c r="BA78" s="80"/>
      <c r="BB78" s="80"/>
      <c r="BC78" s="80"/>
      <c r="BD78" s="80"/>
      <c r="BE78" s="84">
        <f t="shared" si="4"/>
        <v>0</v>
      </c>
    </row>
    <row r="79" spans="1:57" ht="13.5" customHeight="1" hidden="1" thickBot="1">
      <c r="A79" s="239"/>
      <c r="B79" s="263"/>
      <c r="C79" s="263"/>
      <c r="D79" s="80" t="s">
        <v>22</v>
      </c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 t="s">
        <v>23</v>
      </c>
      <c r="W79" s="81" t="s">
        <v>23</v>
      </c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2"/>
      <c r="AU79" s="82"/>
      <c r="AV79" s="80"/>
      <c r="AW79" s="80"/>
      <c r="AX79" s="80"/>
      <c r="AY79" s="80"/>
      <c r="AZ79" s="80"/>
      <c r="BA79" s="80"/>
      <c r="BB79" s="80"/>
      <c r="BC79" s="80"/>
      <c r="BD79" s="80"/>
      <c r="BE79" s="80">
        <f t="shared" si="4"/>
        <v>0</v>
      </c>
    </row>
    <row r="80" spans="1:57" ht="29.25" customHeight="1" hidden="1" thickBot="1">
      <c r="A80" s="239"/>
      <c r="B80" s="269"/>
      <c r="C80" s="269"/>
      <c r="D80" s="80" t="s">
        <v>25</v>
      </c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 t="s">
        <v>23</v>
      </c>
      <c r="W80" s="81" t="s">
        <v>23</v>
      </c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2"/>
      <c r="AU80" s="82"/>
      <c r="AV80" s="80"/>
      <c r="AW80" s="80"/>
      <c r="AX80" s="80"/>
      <c r="AY80" s="80"/>
      <c r="AZ80" s="80"/>
      <c r="BA80" s="80"/>
      <c r="BB80" s="80"/>
      <c r="BC80" s="80"/>
      <c r="BD80" s="80"/>
      <c r="BE80" s="84">
        <f t="shared" si="4"/>
        <v>0</v>
      </c>
    </row>
    <row r="81" spans="1:57" ht="13.5" customHeight="1" hidden="1" thickBot="1">
      <c r="A81" s="239"/>
      <c r="B81" s="80" t="s">
        <v>79</v>
      </c>
      <c r="C81" s="94" t="s">
        <v>66</v>
      </c>
      <c r="D81" s="80" t="s">
        <v>22</v>
      </c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 t="s">
        <v>23</v>
      </c>
      <c r="W81" s="81" t="s">
        <v>23</v>
      </c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2"/>
      <c r="AU81" s="82"/>
      <c r="AV81" s="80"/>
      <c r="AW81" s="80"/>
      <c r="AX81" s="80"/>
      <c r="AY81" s="80"/>
      <c r="AZ81" s="80"/>
      <c r="BA81" s="80"/>
      <c r="BB81" s="80"/>
      <c r="BC81" s="80"/>
      <c r="BD81" s="80"/>
      <c r="BE81" s="80">
        <f t="shared" si="4"/>
        <v>0</v>
      </c>
    </row>
    <row r="82" spans="1:57" ht="13.5" customHeight="1" hidden="1" thickBot="1">
      <c r="A82" s="239"/>
      <c r="B82" s="92" t="s">
        <v>80</v>
      </c>
      <c r="C82" s="80" t="s">
        <v>68</v>
      </c>
      <c r="D82" s="80" t="s">
        <v>22</v>
      </c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 t="s">
        <v>23</v>
      </c>
      <c r="W82" s="81" t="s">
        <v>23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2"/>
      <c r="AU82" s="82"/>
      <c r="AV82" s="80"/>
      <c r="AW82" s="80"/>
      <c r="AX82" s="80"/>
      <c r="AY82" s="80"/>
      <c r="AZ82" s="80"/>
      <c r="BA82" s="80"/>
      <c r="BB82" s="80"/>
      <c r="BC82" s="80"/>
      <c r="BD82" s="80"/>
      <c r="BE82" s="80">
        <f t="shared" si="4"/>
        <v>0</v>
      </c>
    </row>
    <row r="83" spans="1:57" ht="13.5" customHeight="1" hidden="1" thickBot="1">
      <c r="A83" s="239"/>
      <c r="B83" s="261" t="s">
        <v>81</v>
      </c>
      <c r="C83" s="261" t="s">
        <v>82</v>
      </c>
      <c r="D83" s="77" t="s">
        <v>22</v>
      </c>
      <c r="E83" s="78">
        <f>SUM(E85,E87,E88)</f>
        <v>0</v>
      </c>
      <c r="F83" s="78">
        <f aca="true" t="shared" si="16" ref="F83:BE83">SUM(F85,F87,F88)</f>
        <v>0</v>
      </c>
      <c r="G83" s="78">
        <f t="shared" si="16"/>
        <v>0</v>
      </c>
      <c r="H83" s="78">
        <f t="shared" si="16"/>
        <v>0</v>
      </c>
      <c r="I83" s="78">
        <f t="shared" si="16"/>
        <v>0</v>
      </c>
      <c r="J83" s="78">
        <f t="shared" si="16"/>
        <v>0</v>
      </c>
      <c r="K83" s="78">
        <f t="shared" si="16"/>
        <v>0</v>
      </c>
      <c r="L83" s="78">
        <f t="shared" si="16"/>
        <v>0</v>
      </c>
      <c r="M83" s="78">
        <f t="shared" si="16"/>
        <v>0</v>
      </c>
      <c r="N83" s="78">
        <f t="shared" si="16"/>
        <v>0</v>
      </c>
      <c r="O83" s="78">
        <f t="shared" si="16"/>
        <v>0</v>
      </c>
      <c r="P83" s="78">
        <f t="shared" si="16"/>
        <v>0</v>
      </c>
      <c r="Q83" s="78">
        <f t="shared" si="16"/>
        <v>0</v>
      </c>
      <c r="R83" s="78">
        <f t="shared" si="16"/>
        <v>0</v>
      </c>
      <c r="S83" s="78">
        <f t="shared" si="16"/>
        <v>0</v>
      </c>
      <c r="T83" s="78">
        <f t="shared" si="16"/>
        <v>0</v>
      </c>
      <c r="U83" s="78">
        <f t="shared" si="16"/>
        <v>0</v>
      </c>
      <c r="V83" s="81" t="s">
        <v>23</v>
      </c>
      <c r="W83" s="81" t="s">
        <v>23</v>
      </c>
      <c r="X83" s="78">
        <f t="shared" si="16"/>
        <v>0</v>
      </c>
      <c r="Y83" s="78">
        <f t="shared" si="16"/>
        <v>0</v>
      </c>
      <c r="Z83" s="78">
        <f t="shared" si="16"/>
        <v>0</v>
      </c>
      <c r="AA83" s="78">
        <f t="shared" si="16"/>
        <v>0</v>
      </c>
      <c r="AB83" s="78">
        <f t="shared" si="16"/>
        <v>0</v>
      </c>
      <c r="AC83" s="78">
        <f t="shared" si="16"/>
        <v>0</v>
      </c>
      <c r="AD83" s="78">
        <f t="shared" si="16"/>
        <v>0</v>
      </c>
      <c r="AE83" s="78">
        <f t="shared" si="16"/>
        <v>0</v>
      </c>
      <c r="AF83" s="78">
        <f t="shared" si="16"/>
        <v>0</v>
      </c>
      <c r="AG83" s="78">
        <f t="shared" si="16"/>
        <v>0</v>
      </c>
      <c r="AH83" s="78">
        <f t="shared" si="16"/>
        <v>0</v>
      </c>
      <c r="AI83" s="78">
        <f t="shared" si="16"/>
        <v>0</v>
      </c>
      <c r="AJ83" s="78">
        <f t="shared" si="16"/>
        <v>0</v>
      </c>
      <c r="AK83" s="78">
        <f t="shared" si="16"/>
        <v>0</v>
      </c>
      <c r="AL83" s="78">
        <f t="shared" si="16"/>
        <v>0</v>
      </c>
      <c r="AM83" s="78">
        <f t="shared" si="16"/>
        <v>0</v>
      </c>
      <c r="AN83" s="78">
        <f t="shared" si="16"/>
        <v>0</v>
      </c>
      <c r="AO83" s="78">
        <f t="shared" si="16"/>
        <v>0</v>
      </c>
      <c r="AP83" s="78">
        <f t="shared" si="16"/>
        <v>0</v>
      </c>
      <c r="AQ83" s="78">
        <f t="shared" si="16"/>
        <v>0</v>
      </c>
      <c r="AR83" s="78">
        <f t="shared" si="16"/>
        <v>0</v>
      </c>
      <c r="AS83" s="78">
        <f t="shared" si="16"/>
        <v>0</v>
      </c>
      <c r="AT83" s="79">
        <f t="shared" si="16"/>
        <v>0</v>
      </c>
      <c r="AU83" s="79">
        <f t="shared" si="16"/>
        <v>0</v>
      </c>
      <c r="AV83" s="78">
        <f t="shared" si="16"/>
        <v>0</v>
      </c>
      <c r="AW83" s="78">
        <f t="shared" si="16"/>
        <v>0</v>
      </c>
      <c r="AX83" s="78">
        <f t="shared" si="16"/>
        <v>0</v>
      </c>
      <c r="AY83" s="78">
        <f t="shared" si="16"/>
        <v>0</v>
      </c>
      <c r="AZ83" s="78">
        <f t="shared" si="16"/>
        <v>0</v>
      </c>
      <c r="BA83" s="78">
        <f t="shared" si="16"/>
        <v>0</v>
      </c>
      <c r="BB83" s="78">
        <f t="shared" si="16"/>
        <v>0</v>
      </c>
      <c r="BC83" s="78">
        <f t="shared" si="16"/>
        <v>0</v>
      </c>
      <c r="BD83" s="78">
        <f t="shared" si="16"/>
        <v>0</v>
      </c>
      <c r="BE83" s="78">
        <f t="shared" si="16"/>
        <v>0</v>
      </c>
    </row>
    <row r="84" spans="1:57" ht="13.5" customHeight="1" hidden="1" thickBot="1">
      <c r="A84" s="239"/>
      <c r="B84" s="262"/>
      <c r="C84" s="262"/>
      <c r="D84" s="77" t="s">
        <v>25</v>
      </c>
      <c r="E84" s="78">
        <f>SUM(E86)</f>
        <v>0</v>
      </c>
      <c r="F84" s="78">
        <f aca="true" t="shared" si="17" ref="F84:BE84">SUM(F86)</f>
        <v>0</v>
      </c>
      <c r="G84" s="78">
        <f t="shared" si="17"/>
        <v>0</v>
      </c>
      <c r="H84" s="78">
        <f t="shared" si="17"/>
        <v>0</v>
      </c>
      <c r="I84" s="78">
        <f t="shared" si="17"/>
        <v>0</v>
      </c>
      <c r="J84" s="78">
        <f t="shared" si="17"/>
        <v>0</v>
      </c>
      <c r="K84" s="78">
        <f t="shared" si="17"/>
        <v>0</v>
      </c>
      <c r="L84" s="78">
        <f t="shared" si="17"/>
        <v>0</v>
      </c>
      <c r="M84" s="78">
        <f t="shared" si="17"/>
        <v>0</v>
      </c>
      <c r="N84" s="78">
        <f t="shared" si="17"/>
        <v>0</v>
      </c>
      <c r="O84" s="78">
        <f t="shared" si="17"/>
        <v>0</v>
      </c>
      <c r="P84" s="78">
        <f t="shared" si="17"/>
        <v>0</v>
      </c>
      <c r="Q84" s="78">
        <f t="shared" si="17"/>
        <v>0</v>
      </c>
      <c r="R84" s="78">
        <f t="shared" si="17"/>
        <v>0</v>
      </c>
      <c r="S84" s="78">
        <f t="shared" si="17"/>
        <v>0</v>
      </c>
      <c r="T84" s="78">
        <f t="shared" si="17"/>
        <v>0</v>
      </c>
      <c r="U84" s="78">
        <f t="shared" si="17"/>
        <v>0</v>
      </c>
      <c r="V84" s="81" t="s">
        <v>23</v>
      </c>
      <c r="W84" s="81" t="s">
        <v>23</v>
      </c>
      <c r="X84" s="78">
        <f t="shared" si="17"/>
        <v>0</v>
      </c>
      <c r="Y84" s="78">
        <f t="shared" si="17"/>
        <v>0</v>
      </c>
      <c r="Z84" s="78">
        <f t="shared" si="17"/>
        <v>0</v>
      </c>
      <c r="AA84" s="78">
        <f t="shared" si="17"/>
        <v>0</v>
      </c>
      <c r="AB84" s="78">
        <f t="shared" si="17"/>
        <v>0</v>
      </c>
      <c r="AC84" s="78">
        <f t="shared" si="17"/>
        <v>0</v>
      </c>
      <c r="AD84" s="78">
        <f t="shared" si="17"/>
        <v>0</v>
      </c>
      <c r="AE84" s="78">
        <f t="shared" si="17"/>
        <v>0</v>
      </c>
      <c r="AF84" s="78">
        <f t="shared" si="17"/>
        <v>0</v>
      </c>
      <c r="AG84" s="78">
        <f t="shared" si="17"/>
        <v>0</v>
      </c>
      <c r="AH84" s="78">
        <f t="shared" si="17"/>
        <v>0</v>
      </c>
      <c r="AI84" s="78">
        <f t="shared" si="17"/>
        <v>0</v>
      </c>
      <c r="AJ84" s="78">
        <f t="shared" si="17"/>
        <v>0</v>
      </c>
      <c r="AK84" s="78">
        <f t="shared" si="17"/>
        <v>0</v>
      </c>
      <c r="AL84" s="78">
        <f t="shared" si="17"/>
        <v>0</v>
      </c>
      <c r="AM84" s="78">
        <f t="shared" si="17"/>
        <v>0</v>
      </c>
      <c r="AN84" s="78">
        <f t="shared" si="17"/>
        <v>0</v>
      </c>
      <c r="AO84" s="78">
        <f t="shared" si="17"/>
        <v>0</v>
      </c>
      <c r="AP84" s="78">
        <f t="shared" si="17"/>
        <v>0</v>
      </c>
      <c r="AQ84" s="78">
        <f t="shared" si="17"/>
        <v>0</v>
      </c>
      <c r="AR84" s="78">
        <f t="shared" si="17"/>
        <v>0</v>
      </c>
      <c r="AS84" s="78">
        <f t="shared" si="17"/>
        <v>0</v>
      </c>
      <c r="AT84" s="79">
        <f t="shared" si="17"/>
        <v>0</v>
      </c>
      <c r="AU84" s="79">
        <f t="shared" si="17"/>
        <v>0</v>
      </c>
      <c r="AV84" s="78">
        <f t="shared" si="17"/>
        <v>0</v>
      </c>
      <c r="AW84" s="78">
        <f t="shared" si="17"/>
        <v>0</v>
      </c>
      <c r="AX84" s="78">
        <f t="shared" si="17"/>
        <v>0</v>
      </c>
      <c r="AY84" s="78">
        <f t="shared" si="17"/>
        <v>0</v>
      </c>
      <c r="AZ84" s="78">
        <f t="shared" si="17"/>
        <v>0</v>
      </c>
      <c r="BA84" s="78">
        <f t="shared" si="17"/>
        <v>0</v>
      </c>
      <c r="BB84" s="78">
        <f t="shared" si="17"/>
        <v>0</v>
      </c>
      <c r="BC84" s="78">
        <f t="shared" si="17"/>
        <v>0</v>
      </c>
      <c r="BD84" s="78">
        <f t="shared" si="17"/>
        <v>0</v>
      </c>
      <c r="BE84" s="78">
        <f t="shared" si="17"/>
        <v>0</v>
      </c>
    </row>
    <row r="85" spans="1:57" ht="13.5" customHeight="1" hidden="1" thickBot="1">
      <c r="A85" s="239"/>
      <c r="B85" s="263" t="s">
        <v>83</v>
      </c>
      <c r="C85" s="272" t="s">
        <v>84</v>
      </c>
      <c r="D85" s="80" t="s">
        <v>22</v>
      </c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 t="s">
        <v>23</v>
      </c>
      <c r="W85" s="81" t="s">
        <v>23</v>
      </c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2"/>
      <c r="AU85" s="82"/>
      <c r="AV85" s="80"/>
      <c r="AW85" s="80"/>
      <c r="AX85" s="80"/>
      <c r="AY85" s="80"/>
      <c r="AZ85" s="80"/>
      <c r="BA85" s="80"/>
      <c r="BB85" s="80"/>
      <c r="BC85" s="80"/>
      <c r="BD85" s="80"/>
      <c r="BE85" s="80">
        <f>SUM(E85:BD85)</f>
        <v>0</v>
      </c>
    </row>
    <row r="86" spans="1:57" ht="13.5" customHeight="1" hidden="1" thickBot="1">
      <c r="A86" s="239"/>
      <c r="B86" s="269"/>
      <c r="C86" s="273"/>
      <c r="D86" s="80" t="s">
        <v>25</v>
      </c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 t="s">
        <v>23</v>
      </c>
      <c r="W86" s="81" t="s">
        <v>23</v>
      </c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2"/>
      <c r="AU86" s="82"/>
      <c r="AV86" s="80"/>
      <c r="AW86" s="80"/>
      <c r="AX86" s="80"/>
      <c r="AY86" s="80"/>
      <c r="AZ86" s="80"/>
      <c r="BA86" s="80"/>
      <c r="BB86" s="80"/>
      <c r="BC86" s="80"/>
      <c r="BD86" s="80"/>
      <c r="BE86" s="84">
        <f>SUM(E86:BD86)</f>
        <v>0</v>
      </c>
    </row>
    <row r="87" spans="1:57" ht="13.5" customHeight="1" hidden="1" thickBot="1">
      <c r="A87" s="239"/>
      <c r="B87" s="80" t="s">
        <v>85</v>
      </c>
      <c r="C87" s="94" t="s">
        <v>66</v>
      </c>
      <c r="D87" s="80" t="s">
        <v>22</v>
      </c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 t="s">
        <v>23</v>
      </c>
      <c r="W87" s="81" t="s">
        <v>23</v>
      </c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2"/>
      <c r="AU87" s="82"/>
      <c r="AV87" s="80"/>
      <c r="AW87" s="80"/>
      <c r="AX87" s="80"/>
      <c r="AY87" s="80"/>
      <c r="AZ87" s="80"/>
      <c r="BA87" s="80"/>
      <c r="BB87" s="80"/>
      <c r="BC87" s="80"/>
      <c r="BD87" s="80"/>
      <c r="BE87" s="80">
        <f>SUM(E87:BD87)</f>
        <v>0</v>
      </c>
    </row>
    <row r="88" spans="1:57" ht="0.75" customHeight="1" hidden="1" thickBot="1">
      <c r="A88" s="239"/>
      <c r="B88" s="92" t="s">
        <v>86</v>
      </c>
      <c r="C88" s="80" t="s">
        <v>68</v>
      </c>
      <c r="D88" s="80" t="s">
        <v>22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 t="s">
        <v>23</v>
      </c>
      <c r="W88" s="81" t="s">
        <v>23</v>
      </c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2"/>
      <c r="AU88" s="82"/>
      <c r="AV88" s="80"/>
      <c r="AW88" s="80"/>
      <c r="AX88" s="80"/>
      <c r="AY88" s="80"/>
      <c r="AZ88" s="80"/>
      <c r="BA88" s="80"/>
      <c r="BB88" s="80"/>
      <c r="BC88" s="80"/>
      <c r="BD88" s="80"/>
      <c r="BE88" s="80">
        <f>SUM(E88:BD88)</f>
        <v>0</v>
      </c>
    </row>
    <row r="89" spans="1:57" ht="13.5" customHeight="1" hidden="1" thickBot="1">
      <c r="A89" s="239"/>
      <c r="B89" s="261" t="s">
        <v>87</v>
      </c>
      <c r="C89" s="261" t="s">
        <v>88</v>
      </c>
      <c r="D89" s="77" t="s">
        <v>22</v>
      </c>
      <c r="E89" s="78">
        <f>SUM(E91,E93,E94)</f>
        <v>0</v>
      </c>
      <c r="F89" s="78">
        <f aca="true" t="shared" si="18" ref="F89:BE89">SUM(F91,F93,F94)</f>
        <v>0</v>
      </c>
      <c r="G89" s="78">
        <f t="shared" si="18"/>
        <v>0</v>
      </c>
      <c r="H89" s="78">
        <f t="shared" si="18"/>
        <v>0</v>
      </c>
      <c r="I89" s="78">
        <f t="shared" si="18"/>
        <v>0</v>
      </c>
      <c r="J89" s="78">
        <f t="shared" si="18"/>
        <v>0</v>
      </c>
      <c r="K89" s="78">
        <f t="shared" si="18"/>
        <v>0</v>
      </c>
      <c r="L89" s="78">
        <f t="shared" si="18"/>
        <v>0</v>
      </c>
      <c r="M89" s="78">
        <f t="shared" si="18"/>
        <v>0</v>
      </c>
      <c r="N89" s="78">
        <f t="shared" si="18"/>
        <v>0</v>
      </c>
      <c r="O89" s="78">
        <f t="shared" si="18"/>
        <v>0</v>
      </c>
      <c r="P89" s="78">
        <f t="shared" si="18"/>
        <v>0</v>
      </c>
      <c r="Q89" s="78">
        <f t="shared" si="18"/>
        <v>0</v>
      </c>
      <c r="R89" s="78">
        <f t="shared" si="18"/>
        <v>0</v>
      </c>
      <c r="S89" s="78">
        <f t="shared" si="18"/>
        <v>0</v>
      </c>
      <c r="T89" s="78">
        <f t="shared" si="18"/>
        <v>0</v>
      </c>
      <c r="U89" s="78">
        <f t="shared" si="18"/>
        <v>0</v>
      </c>
      <c r="V89" s="81" t="s">
        <v>23</v>
      </c>
      <c r="W89" s="81" t="s">
        <v>23</v>
      </c>
      <c r="X89" s="78">
        <f t="shared" si="18"/>
        <v>0</v>
      </c>
      <c r="Y89" s="78">
        <f t="shared" si="18"/>
        <v>0</v>
      </c>
      <c r="Z89" s="78">
        <f t="shared" si="18"/>
        <v>0</v>
      </c>
      <c r="AA89" s="78">
        <f t="shared" si="18"/>
        <v>0</v>
      </c>
      <c r="AB89" s="78">
        <f t="shared" si="18"/>
        <v>0</v>
      </c>
      <c r="AC89" s="78">
        <f t="shared" si="18"/>
        <v>0</v>
      </c>
      <c r="AD89" s="78">
        <f t="shared" si="18"/>
        <v>0</v>
      </c>
      <c r="AE89" s="78">
        <f t="shared" si="18"/>
        <v>0</v>
      </c>
      <c r="AF89" s="78">
        <f t="shared" si="18"/>
        <v>0</v>
      </c>
      <c r="AG89" s="78">
        <f t="shared" si="18"/>
        <v>0</v>
      </c>
      <c r="AH89" s="78">
        <f t="shared" si="18"/>
        <v>0</v>
      </c>
      <c r="AI89" s="78">
        <f t="shared" si="18"/>
        <v>0</v>
      </c>
      <c r="AJ89" s="78">
        <f t="shared" si="18"/>
        <v>0</v>
      </c>
      <c r="AK89" s="78">
        <f t="shared" si="18"/>
        <v>0</v>
      </c>
      <c r="AL89" s="78">
        <f t="shared" si="18"/>
        <v>0</v>
      </c>
      <c r="AM89" s="78">
        <f t="shared" si="18"/>
        <v>0</v>
      </c>
      <c r="AN89" s="78">
        <f t="shared" si="18"/>
        <v>0</v>
      </c>
      <c r="AO89" s="78">
        <f t="shared" si="18"/>
        <v>0</v>
      </c>
      <c r="AP89" s="78">
        <f t="shared" si="18"/>
        <v>0</v>
      </c>
      <c r="AQ89" s="78">
        <f t="shared" si="18"/>
        <v>0</v>
      </c>
      <c r="AR89" s="78">
        <f t="shared" si="18"/>
        <v>0</v>
      </c>
      <c r="AS89" s="78">
        <f t="shared" si="18"/>
        <v>0</v>
      </c>
      <c r="AT89" s="79">
        <f t="shared" si="18"/>
        <v>0</v>
      </c>
      <c r="AU89" s="79">
        <f t="shared" si="18"/>
        <v>0</v>
      </c>
      <c r="AV89" s="78">
        <f t="shared" si="18"/>
        <v>0</v>
      </c>
      <c r="AW89" s="78">
        <f t="shared" si="18"/>
        <v>0</v>
      </c>
      <c r="AX89" s="78">
        <f t="shared" si="18"/>
        <v>0</v>
      </c>
      <c r="AY89" s="78">
        <f t="shared" si="18"/>
        <v>0</v>
      </c>
      <c r="AZ89" s="78">
        <f t="shared" si="18"/>
        <v>0</v>
      </c>
      <c r="BA89" s="78">
        <f t="shared" si="18"/>
        <v>0</v>
      </c>
      <c r="BB89" s="78">
        <f t="shared" si="18"/>
        <v>0</v>
      </c>
      <c r="BC89" s="78">
        <f t="shared" si="18"/>
        <v>0</v>
      </c>
      <c r="BD89" s="78">
        <f t="shared" si="18"/>
        <v>0</v>
      </c>
      <c r="BE89" s="78">
        <f t="shared" si="18"/>
        <v>0</v>
      </c>
    </row>
    <row r="90" spans="1:57" ht="13.5" customHeight="1" hidden="1" thickBot="1">
      <c r="A90" s="239"/>
      <c r="B90" s="262"/>
      <c r="C90" s="262"/>
      <c r="D90" s="77" t="s">
        <v>25</v>
      </c>
      <c r="E90" s="78">
        <f>SUM(E92)</f>
        <v>0</v>
      </c>
      <c r="F90" s="78">
        <f aca="true" t="shared" si="19" ref="F90:BE90">SUM(F92)</f>
        <v>0</v>
      </c>
      <c r="G90" s="78">
        <f t="shared" si="19"/>
        <v>0</v>
      </c>
      <c r="H90" s="78">
        <f t="shared" si="19"/>
        <v>0</v>
      </c>
      <c r="I90" s="78">
        <f t="shared" si="19"/>
        <v>0</v>
      </c>
      <c r="J90" s="78">
        <f t="shared" si="19"/>
        <v>0</v>
      </c>
      <c r="K90" s="78">
        <f t="shared" si="19"/>
        <v>0</v>
      </c>
      <c r="L90" s="78">
        <f t="shared" si="19"/>
        <v>0</v>
      </c>
      <c r="M90" s="78">
        <f t="shared" si="19"/>
        <v>0</v>
      </c>
      <c r="N90" s="78">
        <f t="shared" si="19"/>
        <v>0</v>
      </c>
      <c r="O90" s="78">
        <f t="shared" si="19"/>
        <v>0</v>
      </c>
      <c r="P90" s="78">
        <f t="shared" si="19"/>
        <v>0</v>
      </c>
      <c r="Q90" s="78">
        <f t="shared" si="19"/>
        <v>0</v>
      </c>
      <c r="R90" s="78">
        <f t="shared" si="19"/>
        <v>0</v>
      </c>
      <c r="S90" s="78">
        <f t="shared" si="19"/>
        <v>0</v>
      </c>
      <c r="T90" s="78">
        <f t="shared" si="19"/>
        <v>0</v>
      </c>
      <c r="U90" s="78">
        <f t="shared" si="19"/>
        <v>0</v>
      </c>
      <c r="V90" s="81" t="s">
        <v>23</v>
      </c>
      <c r="W90" s="81" t="s">
        <v>23</v>
      </c>
      <c r="X90" s="78">
        <f t="shared" si="19"/>
        <v>0</v>
      </c>
      <c r="Y90" s="78">
        <f t="shared" si="19"/>
        <v>0</v>
      </c>
      <c r="Z90" s="78">
        <f t="shared" si="19"/>
        <v>0</v>
      </c>
      <c r="AA90" s="78">
        <f t="shared" si="19"/>
        <v>0</v>
      </c>
      <c r="AB90" s="78">
        <f t="shared" si="19"/>
        <v>0</v>
      </c>
      <c r="AC90" s="78">
        <f t="shared" si="19"/>
        <v>0</v>
      </c>
      <c r="AD90" s="78">
        <f t="shared" si="19"/>
        <v>0</v>
      </c>
      <c r="AE90" s="78">
        <f t="shared" si="19"/>
        <v>0</v>
      </c>
      <c r="AF90" s="78">
        <f t="shared" si="19"/>
        <v>0</v>
      </c>
      <c r="AG90" s="78">
        <f t="shared" si="19"/>
        <v>0</v>
      </c>
      <c r="AH90" s="78">
        <f t="shared" si="19"/>
        <v>0</v>
      </c>
      <c r="AI90" s="78">
        <f t="shared" si="19"/>
        <v>0</v>
      </c>
      <c r="AJ90" s="78">
        <f t="shared" si="19"/>
        <v>0</v>
      </c>
      <c r="AK90" s="78">
        <f t="shared" si="19"/>
        <v>0</v>
      </c>
      <c r="AL90" s="78">
        <f t="shared" si="19"/>
        <v>0</v>
      </c>
      <c r="AM90" s="78">
        <f t="shared" si="19"/>
        <v>0</v>
      </c>
      <c r="AN90" s="78">
        <f t="shared" si="19"/>
        <v>0</v>
      </c>
      <c r="AO90" s="78">
        <f t="shared" si="19"/>
        <v>0</v>
      </c>
      <c r="AP90" s="78">
        <f t="shared" si="19"/>
        <v>0</v>
      </c>
      <c r="AQ90" s="78">
        <f t="shared" si="19"/>
        <v>0</v>
      </c>
      <c r="AR90" s="78">
        <f t="shared" si="19"/>
        <v>0</v>
      </c>
      <c r="AS90" s="78">
        <f t="shared" si="19"/>
        <v>0</v>
      </c>
      <c r="AT90" s="79">
        <f t="shared" si="19"/>
        <v>0</v>
      </c>
      <c r="AU90" s="79">
        <f t="shared" si="19"/>
        <v>0</v>
      </c>
      <c r="AV90" s="78">
        <f t="shared" si="19"/>
        <v>0</v>
      </c>
      <c r="AW90" s="78">
        <f t="shared" si="19"/>
        <v>0</v>
      </c>
      <c r="AX90" s="78">
        <f t="shared" si="19"/>
        <v>0</v>
      </c>
      <c r="AY90" s="78">
        <f t="shared" si="19"/>
        <v>0</v>
      </c>
      <c r="AZ90" s="78">
        <f t="shared" si="19"/>
        <v>0</v>
      </c>
      <c r="BA90" s="78">
        <f t="shared" si="19"/>
        <v>0</v>
      </c>
      <c r="BB90" s="78">
        <f t="shared" si="19"/>
        <v>0</v>
      </c>
      <c r="BC90" s="78">
        <f t="shared" si="19"/>
        <v>0</v>
      </c>
      <c r="BD90" s="78">
        <f t="shared" si="19"/>
        <v>0</v>
      </c>
      <c r="BE90" s="78">
        <f t="shared" si="19"/>
        <v>0</v>
      </c>
    </row>
    <row r="91" spans="1:57" ht="13.5" customHeight="1" hidden="1" thickBot="1">
      <c r="A91" s="239"/>
      <c r="B91" s="263" t="s">
        <v>89</v>
      </c>
      <c r="C91" s="272" t="s">
        <v>90</v>
      </c>
      <c r="D91" s="80" t="s">
        <v>22</v>
      </c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 t="s">
        <v>23</v>
      </c>
      <c r="W91" s="81" t="s">
        <v>23</v>
      </c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2"/>
      <c r="AU91" s="82"/>
      <c r="AV91" s="80"/>
      <c r="AW91" s="80"/>
      <c r="AX91" s="80"/>
      <c r="AY91" s="80"/>
      <c r="AZ91" s="80"/>
      <c r="BA91" s="80"/>
      <c r="BB91" s="80"/>
      <c r="BC91" s="80"/>
      <c r="BD91" s="80"/>
      <c r="BE91" s="80"/>
    </row>
    <row r="92" spans="1:57" ht="22.5" customHeight="1" hidden="1" thickBot="1">
      <c r="A92" s="239"/>
      <c r="B92" s="269"/>
      <c r="C92" s="273"/>
      <c r="D92" s="80" t="s">
        <v>25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 t="s">
        <v>23</v>
      </c>
      <c r="W92" s="81" t="s">
        <v>23</v>
      </c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2"/>
      <c r="AU92" s="82"/>
      <c r="AV92" s="80"/>
      <c r="AW92" s="80"/>
      <c r="AX92" s="80"/>
      <c r="AY92" s="80"/>
      <c r="AZ92" s="80"/>
      <c r="BA92" s="80"/>
      <c r="BB92" s="80"/>
      <c r="BC92" s="80"/>
      <c r="BD92" s="80"/>
      <c r="BE92" s="80"/>
    </row>
    <row r="93" spans="1:57" ht="13.5" customHeight="1" hidden="1" thickBot="1">
      <c r="A93" s="239"/>
      <c r="B93" s="80" t="s">
        <v>91</v>
      </c>
      <c r="C93" s="94" t="s">
        <v>66</v>
      </c>
      <c r="D93" s="80" t="s">
        <v>22</v>
      </c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 t="s">
        <v>23</v>
      </c>
      <c r="W93" s="81" t="s">
        <v>23</v>
      </c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2"/>
      <c r="AU93" s="82"/>
      <c r="AV93" s="80"/>
      <c r="AW93" s="80"/>
      <c r="AX93" s="80"/>
      <c r="AY93" s="80"/>
      <c r="AZ93" s="80"/>
      <c r="BA93" s="80"/>
      <c r="BB93" s="80"/>
      <c r="BC93" s="80"/>
      <c r="BD93" s="80"/>
      <c r="BE93" s="80"/>
    </row>
    <row r="94" spans="1:57" ht="13.5" customHeight="1" hidden="1" thickBot="1">
      <c r="A94" s="239"/>
      <c r="B94" s="92" t="s">
        <v>92</v>
      </c>
      <c r="C94" s="80" t="s">
        <v>68</v>
      </c>
      <c r="D94" s="80" t="s">
        <v>22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 t="s">
        <v>23</v>
      </c>
      <c r="W94" s="81" t="s">
        <v>23</v>
      </c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2"/>
      <c r="AU94" s="82"/>
      <c r="AV94" s="80"/>
      <c r="AW94" s="80"/>
      <c r="AX94" s="80"/>
      <c r="AY94" s="80"/>
      <c r="AZ94" s="80"/>
      <c r="BA94" s="80"/>
      <c r="BB94" s="80"/>
      <c r="BC94" s="80"/>
      <c r="BD94" s="80"/>
      <c r="BE94" s="80"/>
    </row>
    <row r="95" spans="1:57" ht="13.5" customHeight="1" hidden="1" thickBot="1">
      <c r="A95" s="239"/>
      <c r="B95" s="261" t="s">
        <v>93</v>
      </c>
      <c r="C95" s="261" t="s">
        <v>94</v>
      </c>
      <c r="D95" s="77" t="s">
        <v>22</v>
      </c>
      <c r="E95" s="78">
        <f>SUM(E97,E99,E100)</f>
        <v>0</v>
      </c>
      <c r="F95" s="78">
        <f aca="true" t="shared" si="20" ref="F95:BE95">SUM(F97,F99,F100)</f>
        <v>0</v>
      </c>
      <c r="G95" s="78">
        <f t="shared" si="20"/>
        <v>0</v>
      </c>
      <c r="H95" s="78">
        <f t="shared" si="20"/>
        <v>0</v>
      </c>
      <c r="I95" s="78">
        <f t="shared" si="20"/>
        <v>0</v>
      </c>
      <c r="J95" s="78">
        <f t="shared" si="20"/>
        <v>0</v>
      </c>
      <c r="K95" s="78">
        <f t="shared" si="20"/>
        <v>0</v>
      </c>
      <c r="L95" s="78">
        <f t="shared" si="20"/>
        <v>0</v>
      </c>
      <c r="M95" s="78">
        <f t="shared" si="20"/>
        <v>0</v>
      </c>
      <c r="N95" s="78">
        <f t="shared" si="20"/>
        <v>0</v>
      </c>
      <c r="O95" s="78">
        <f t="shared" si="20"/>
        <v>0</v>
      </c>
      <c r="P95" s="78">
        <f t="shared" si="20"/>
        <v>0</v>
      </c>
      <c r="Q95" s="78">
        <f t="shared" si="20"/>
        <v>0</v>
      </c>
      <c r="R95" s="78">
        <f t="shared" si="20"/>
        <v>0</v>
      </c>
      <c r="S95" s="78">
        <f t="shared" si="20"/>
        <v>0</v>
      </c>
      <c r="T95" s="78">
        <f t="shared" si="20"/>
        <v>0</v>
      </c>
      <c r="U95" s="78">
        <f t="shared" si="20"/>
        <v>0</v>
      </c>
      <c r="V95" s="81" t="s">
        <v>23</v>
      </c>
      <c r="W95" s="81" t="s">
        <v>23</v>
      </c>
      <c r="X95" s="78">
        <f t="shared" si="20"/>
        <v>0</v>
      </c>
      <c r="Y95" s="78">
        <f t="shared" si="20"/>
        <v>0</v>
      </c>
      <c r="Z95" s="78">
        <f t="shared" si="20"/>
        <v>0</v>
      </c>
      <c r="AA95" s="78">
        <f t="shared" si="20"/>
        <v>0</v>
      </c>
      <c r="AB95" s="78">
        <f t="shared" si="20"/>
        <v>0</v>
      </c>
      <c r="AC95" s="78">
        <f t="shared" si="20"/>
        <v>0</v>
      </c>
      <c r="AD95" s="78">
        <f t="shared" si="20"/>
        <v>0</v>
      </c>
      <c r="AE95" s="78">
        <f t="shared" si="20"/>
        <v>0</v>
      </c>
      <c r="AF95" s="78">
        <f t="shared" si="20"/>
        <v>0</v>
      </c>
      <c r="AG95" s="78">
        <f t="shared" si="20"/>
        <v>0</v>
      </c>
      <c r="AH95" s="78">
        <f t="shared" si="20"/>
        <v>0</v>
      </c>
      <c r="AI95" s="78">
        <f t="shared" si="20"/>
        <v>0</v>
      </c>
      <c r="AJ95" s="78">
        <f t="shared" si="20"/>
        <v>0</v>
      </c>
      <c r="AK95" s="78">
        <f t="shared" si="20"/>
        <v>0</v>
      </c>
      <c r="AL95" s="78">
        <f t="shared" si="20"/>
        <v>0</v>
      </c>
      <c r="AM95" s="78">
        <f t="shared" si="20"/>
        <v>0</v>
      </c>
      <c r="AN95" s="78">
        <f t="shared" si="20"/>
        <v>0</v>
      </c>
      <c r="AO95" s="78">
        <f t="shared" si="20"/>
        <v>0</v>
      </c>
      <c r="AP95" s="78">
        <f t="shared" si="20"/>
        <v>0</v>
      </c>
      <c r="AQ95" s="78">
        <f t="shared" si="20"/>
        <v>0</v>
      </c>
      <c r="AR95" s="78">
        <f t="shared" si="20"/>
        <v>0</v>
      </c>
      <c r="AS95" s="78">
        <f t="shared" si="20"/>
        <v>0</v>
      </c>
      <c r="AT95" s="79">
        <f t="shared" si="20"/>
        <v>0</v>
      </c>
      <c r="AU95" s="79">
        <f t="shared" si="20"/>
        <v>0</v>
      </c>
      <c r="AV95" s="78">
        <f t="shared" si="20"/>
        <v>0</v>
      </c>
      <c r="AW95" s="78">
        <f t="shared" si="20"/>
        <v>0</v>
      </c>
      <c r="AX95" s="78">
        <f t="shared" si="20"/>
        <v>0</v>
      </c>
      <c r="AY95" s="78">
        <f t="shared" si="20"/>
        <v>0</v>
      </c>
      <c r="AZ95" s="78">
        <f t="shared" si="20"/>
        <v>0</v>
      </c>
      <c r="BA95" s="78">
        <f t="shared" si="20"/>
        <v>0</v>
      </c>
      <c r="BB95" s="78">
        <f t="shared" si="20"/>
        <v>0</v>
      </c>
      <c r="BC95" s="78">
        <f t="shared" si="20"/>
        <v>0</v>
      </c>
      <c r="BD95" s="78">
        <f t="shared" si="20"/>
        <v>0</v>
      </c>
      <c r="BE95" s="78">
        <f t="shared" si="20"/>
        <v>0</v>
      </c>
    </row>
    <row r="96" spans="1:57" ht="13.5" customHeight="1" hidden="1" thickBot="1">
      <c r="A96" s="239"/>
      <c r="B96" s="262"/>
      <c r="C96" s="262"/>
      <c r="D96" s="77" t="s">
        <v>25</v>
      </c>
      <c r="E96" s="78">
        <f>SUM(E98)</f>
        <v>0</v>
      </c>
      <c r="F96" s="78">
        <f aca="true" t="shared" si="21" ref="F96:BE96">SUM(F98)</f>
        <v>0</v>
      </c>
      <c r="G96" s="78">
        <f t="shared" si="21"/>
        <v>0</v>
      </c>
      <c r="H96" s="78">
        <f t="shared" si="21"/>
        <v>0</v>
      </c>
      <c r="I96" s="78">
        <f t="shared" si="21"/>
        <v>0</v>
      </c>
      <c r="J96" s="78">
        <f t="shared" si="21"/>
        <v>0</v>
      </c>
      <c r="K96" s="78">
        <f t="shared" si="21"/>
        <v>0</v>
      </c>
      <c r="L96" s="78">
        <f t="shared" si="21"/>
        <v>0</v>
      </c>
      <c r="M96" s="78">
        <f t="shared" si="21"/>
        <v>0</v>
      </c>
      <c r="N96" s="78">
        <f t="shared" si="21"/>
        <v>0</v>
      </c>
      <c r="O96" s="78">
        <f t="shared" si="21"/>
        <v>0</v>
      </c>
      <c r="P96" s="78">
        <f t="shared" si="21"/>
        <v>0</v>
      </c>
      <c r="Q96" s="78">
        <f t="shared" si="21"/>
        <v>0</v>
      </c>
      <c r="R96" s="78">
        <f t="shared" si="21"/>
        <v>0</v>
      </c>
      <c r="S96" s="78">
        <f t="shared" si="21"/>
        <v>0</v>
      </c>
      <c r="T96" s="78">
        <f t="shared" si="21"/>
        <v>0</v>
      </c>
      <c r="U96" s="78">
        <f t="shared" si="21"/>
        <v>0</v>
      </c>
      <c r="V96" s="81" t="s">
        <v>23</v>
      </c>
      <c r="W96" s="81" t="s">
        <v>23</v>
      </c>
      <c r="X96" s="78">
        <f t="shared" si="21"/>
        <v>0</v>
      </c>
      <c r="Y96" s="78">
        <f t="shared" si="21"/>
        <v>0</v>
      </c>
      <c r="Z96" s="78">
        <f t="shared" si="21"/>
        <v>0</v>
      </c>
      <c r="AA96" s="78">
        <f t="shared" si="21"/>
        <v>0</v>
      </c>
      <c r="AB96" s="78">
        <f t="shared" si="21"/>
        <v>0</v>
      </c>
      <c r="AC96" s="78">
        <f t="shared" si="21"/>
        <v>0</v>
      </c>
      <c r="AD96" s="78">
        <f t="shared" si="21"/>
        <v>0</v>
      </c>
      <c r="AE96" s="78">
        <f t="shared" si="21"/>
        <v>0</v>
      </c>
      <c r="AF96" s="78">
        <f t="shared" si="21"/>
        <v>0</v>
      </c>
      <c r="AG96" s="78">
        <f t="shared" si="21"/>
        <v>0</v>
      </c>
      <c r="AH96" s="78">
        <f t="shared" si="21"/>
        <v>0</v>
      </c>
      <c r="AI96" s="78">
        <f t="shared" si="21"/>
        <v>0</v>
      </c>
      <c r="AJ96" s="78">
        <f t="shared" si="21"/>
        <v>0</v>
      </c>
      <c r="AK96" s="78">
        <f t="shared" si="21"/>
        <v>0</v>
      </c>
      <c r="AL96" s="78">
        <f t="shared" si="21"/>
        <v>0</v>
      </c>
      <c r="AM96" s="78">
        <f t="shared" si="21"/>
        <v>0</v>
      </c>
      <c r="AN96" s="78">
        <f t="shared" si="21"/>
        <v>0</v>
      </c>
      <c r="AO96" s="78">
        <f t="shared" si="21"/>
        <v>0</v>
      </c>
      <c r="AP96" s="78">
        <f t="shared" si="21"/>
        <v>0</v>
      </c>
      <c r="AQ96" s="78">
        <f t="shared" si="21"/>
        <v>0</v>
      </c>
      <c r="AR96" s="78">
        <f t="shared" si="21"/>
        <v>0</v>
      </c>
      <c r="AS96" s="78">
        <f t="shared" si="21"/>
        <v>0</v>
      </c>
      <c r="AT96" s="79">
        <f t="shared" si="21"/>
        <v>0</v>
      </c>
      <c r="AU96" s="79">
        <f t="shared" si="21"/>
        <v>0</v>
      </c>
      <c r="AV96" s="78">
        <f t="shared" si="21"/>
        <v>0</v>
      </c>
      <c r="AW96" s="78">
        <f t="shared" si="21"/>
        <v>0</v>
      </c>
      <c r="AX96" s="78">
        <f t="shared" si="21"/>
        <v>0</v>
      </c>
      <c r="AY96" s="78">
        <f t="shared" si="21"/>
        <v>0</v>
      </c>
      <c r="AZ96" s="78">
        <f t="shared" si="21"/>
        <v>0</v>
      </c>
      <c r="BA96" s="78">
        <f t="shared" si="21"/>
        <v>0</v>
      </c>
      <c r="BB96" s="78">
        <f t="shared" si="21"/>
        <v>0</v>
      </c>
      <c r="BC96" s="78">
        <f t="shared" si="21"/>
        <v>0</v>
      </c>
      <c r="BD96" s="78">
        <f t="shared" si="21"/>
        <v>0</v>
      </c>
      <c r="BE96" s="78">
        <f t="shared" si="21"/>
        <v>0</v>
      </c>
    </row>
    <row r="97" spans="1:57" ht="13.5" customHeight="1" hidden="1" thickBot="1">
      <c r="A97" s="239"/>
      <c r="B97" s="263" t="s">
        <v>95</v>
      </c>
      <c r="C97" s="272" t="s">
        <v>96</v>
      </c>
      <c r="D97" s="80" t="s">
        <v>22</v>
      </c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 t="s">
        <v>23</v>
      </c>
      <c r="W97" s="81" t="s">
        <v>23</v>
      </c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2"/>
      <c r="AU97" s="82"/>
      <c r="AV97" s="80"/>
      <c r="AW97" s="80"/>
      <c r="AX97" s="80"/>
      <c r="AY97" s="80"/>
      <c r="AZ97" s="80"/>
      <c r="BA97" s="80"/>
      <c r="BB97" s="80"/>
      <c r="BC97" s="80"/>
      <c r="BD97" s="80"/>
      <c r="BE97" s="80"/>
    </row>
    <row r="98" spans="1:57" ht="13.5" customHeight="1" hidden="1" thickBot="1">
      <c r="A98" s="239"/>
      <c r="B98" s="269"/>
      <c r="C98" s="273"/>
      <c r="D98" s="80" t="s">
        <v>25</v>
      </c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 t="s">
        <v>23</v>
      </c>
      <c r="W98" s="81" t="s">
        <v>23</v>
      </c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2"/>
      <c r="AU98" s="82"/>
      <c r="AV98" s="80"/>
      <c r="AW98" s="80"/>
      <c r="AX98" s="80"/>
      <c r="AY98" s="80"/>
      <c r="AZ98" s="80"/>
      <c r="BA98" s="80"/>
      <c r="BB98" s="80"/>
      <c r="BC98" s="80"/>
      <c r="BD98" s="80"/>
      <c r="BE98" s="80"/>
    </row>
    <row r="99" spans="1:57" ht="13.5" customHeight="1" hidden="1" thickBot="1">
      <c r="A99" s="239"/>
      <c r="B99" s="80" t="s">
        <v>97</v>
      </c>
      <c r="C99" s="94" t="s">
        <v>66</v>
      </c>
      <c r="D99" s="80" t="s">
        <v>22</v>
      </c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 t="s">
        <v>23</v>
      </c>
      <c r="W99" s="81" t="s">
        <v>23</v>
      </c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2"/>
      <c r="AU99" s="82"/>
      <c r="AV99" s="80"/>
      <c r="AW99" s="80"/>
      <c r="AX99" s="80"/>
      <c r="AY99" s="80"/>
      <c r="AZ99" s="80"/>
      <c r="BA99" s="80"/>
      <c r="BB99" s="80"/>
      <c r="BC99" s="80"/>
      <c r="BD99" s="80"/>
      <c r="BE99" s="80"/>
    </row>
    <row r="100" spans="1:57" ht="13.5" customHeight="1" hidden="1" thickBot="1">
      <c r="A100" s="239"/>
      <c r="B100" s="92" t="s">
        <v>98</v>
      </c>
      <c r="C100" s="80" t="s">
        <v>68</v>
      </c>
      <c r="D100" s="80" t="s">
        <v>22</v>
      </c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 t="s">
        <v>23</v>
      </c>
      <c r="W100" s="81" t="s">
        <v>23</v>
      </c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2"/>
      <c r="AU100" s="82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</row>
    <row r="101" spans="1:57" ht="13.5" customHeight="1" hidden="1" thickBot="1">
      <c r="A101" s="239"/>
      <c r="B101" s="261" t="s">
        <v>99</v>
      </c>
      <c r="C101" s="261" t="s">
        <v>100</v>
      </c>
      <c r="D101" s="77" t="s">
        <v>22</v>
      </c>
      <c r="E101" s="78">
        <f>SUM(E103,E105,E106)</f>
        <v>0</v>
      </c>
      <c r="F101" s="78">
        <f aca="true" t="shared" si="22" ref="F101:BE101">SUM(F103,F105,F106)</f>
        <v>0</v>
      </c>
      <c r="G101" s="78">
        <f t="shared" si="22"/>
        <v>0</v>
      </c>
      <c r="H101" s="78">
        <f t="shared" si="22"/>
        <v>0</v>
      </c>
      <c r="I101" s="78">
        <f t="shared" si="22"/>
        <v>0</v>
      </c>
      <c r="J101" s="78">
        <f t="shared" si="22"/>
        <v>0</v>
      </c>
      <c r="K101" s="78">
        <f t="shared" si="22"/>
        <v>0</v>
      </c>
      <c r="L101" s="78">
        <f t="shared" si="22"/>
        <v>0</v>
      </c>
      <c r="M101" s="78">
        <f t="shared" si="22"/>
        <v>0</v>
      </c>
      <c r="N101" s="78">
        <f t="shared" si="22"/>
        <v>0</v>
      </c>
      <c r="O101" s="78">
        <f t="shared" si="22"/>
        <v>0</v>
      </c>
      <c r="P101" s="78">
        <f t="shared" si="22"/>
        <v>0</v>
      </c>
      <c r="Q101" s="78">
        <f t="shared" si="22"/>
        <v>0</v>
      </c>
      <c r="R101" s="78">
        <f t="shared" si="22"/>
        <v>0</v>
      </c>
      <c r="S101" s="78">
        <f t="shared" si="22"/>
        <v>0</v>
      </c>
      <c r="T101" s="78">
        <f t="shared" si="22"/>
        <v>0</v>
      </c>
      <c r="U101" s="78">
        <f t="shared" si="22"/>
        <v>0</v>
      </c>
      <c r="V101" s="81" t="s">
        <v>23</v>
      </c>
      <c r="W101" s="81" t="s">
        <v>23</v>
      </c>
      <c r="X101" s="78">
        <f t="shared" si="22"/>
        <v>0</v>
      </c>
      <c r="Y101" s="78">
        <f t="shared" si="22"/>
        <v>0</v>
      </c>
      <c r="Z101" s="78">
        <f t="shared" si="22"/>
        <v>0</v>
      </c>
      <c r="AA101" s="78">
        <f t="shared" si="22"/>
        <v>0</v>
      </c>
      <c r="AB101" s="78">
        <f t="shared" si="22"/>
        <v>0</v>
      </c>
      <c r="AC101" s="78">
        <f t="shared" si="22"/>
        <v>0</v>
      </c>
      <c r="AD101" s="78">
        <f t="shared" si="22"/>
        <v>0</v>
      </c>
      <c r="AE101" s="78">
        <f t="shared" si="22"/>
        <v>0</v>
      </c>
      <c r="AF101" s="78">
        <f t="shared" si="22"/>
        <v>0</v>
      </c>
      <c r="AG101" s="78">
        <f t="shared" si="22"/>
        <v>0</v>
      </c>
      <c r="AH101" s="78">
        <f t="shared" si="22"/>
        <v>0</v>
      </c>
      <c r="AI101" s="78">
        <f t="shared" si="22"/>
        <v>0</v>
      </c>
      <c r="AJ101" s="78">
        <f t="shared" si="22"/>
        <v>0</v>
      </c>
      <c r="AK101" s="78">
        <f t="shared" si="22"/>
        <v>0</v>
      </c>
      <c r="AL101" s="78">
        <f t="shared" si="22"/>
        <v>0</v>
      </c>
      <c r="AM101" s="78">
        <f t="shared" si="22"/>
        <v>0</v>
      </c>
      <c r="AN101" s="78">
        <f t="shared" si="22"/>
        <v>0</v>
      </c>
      <c r="AO101" s="78">
        <f t="shared" si="22"/>
        <v>0</v>
      </c>
      <c r="AP101" s="78">
        <f t="shared" si="22"/>
        <v>0</v>
      </c>
      <c r="AQ101" s="78">
        <f t="shared" si="22"/>
        <v>0</v>
      </c>
      <c r="AR101" s="78">
        <f t="shared" si="22"/>
        <v>0</v>
      </c>
      <c r="AS101" s="78">
        <f t="shared" si="22"/>
        <v>0</v>
      </c>
      <c r="AT101" s="79">
        <f t="shared" si="22"/>
        <v>0</v>
      </c>
      <c r="AU101" s="79">
        <f t="shared" si="22"/>
        <v>0</v>
      </c>
      <c r="AV101" s="78">
        <f t="shared" si="22"/>
        <v>0</v>
      </c>
      <c r="AW101" s="78">
        <f t="shared" si="22"/>
        <v>0</v>
      </c>
      <c r="AX101" s="78">
        <f t="shared" si="22"/>
        <v>0</v>
      </c>
      <c r="AY101" s="78">
        <f t="shared" si="22"/>
        <v>0</v>
      </c>
      <c r="AZ101" s="78">
        <f t="shared" si="22"/>
        <v>0</v>
      </c>
      <c r="BA101" s="78">
        <f t="shared" si="22"/>
        <v>0</v>
      </c>
      <c r="BB101" s="78">
        <f t="shared" si="22"/>
        <v>0</v>
      </c>
      <c r="BC101" s="78">
        <f t="shared" si="22"/>
        <v>0</v>
      </c>
      <c r="BD101" s="78">
        <f t="shared" si="22"/>
        <v>0</v>
      </c>
      <c r="BE101" s="78">
        <f t="shared" si="22"/>
        <v>0</v>
      </c>
    </row>
    <row r="102" spans="1:57" ht="13.5" customHeight="1" hidden="1" thickBot="1">
      <c r="A102" s="239"/>
      <c r="B102" s="262"/>
      <c r="C102" s="262"/>
      <c r="D102" s="77" t="s">
        <v>25</v>
      </c>
      <c r="E102" s="78">
        <f>SUM(E104)</f>
        <v>0</v>
      </c>
      <c r="F102" s="78">
        <f aca="true" t="shared" si="23" ref="F102:BE102">SUM(F104)</f>
        <v>0</v>
      </c>
      <c r="G102" s="78">
        <f t="shared" si="23"/>
        <v>0</v>
      </c>
      <c r="H102" s="78">
        <f t="shared" si="23"/>
        <v>0</v>
      </c>
      <c r="I102" s="78">
        <f t="shared" si="23"/>
        <v>0</v>
      </c>
      <c r="J102" s="78">
        <f t="shared" si="23"/>
        <v>0</v>
      </c>
      <c r="K102" s="78">
        <f t="shared" si="23"/>
        <v>0</v>
      </c>
      <c r="L102" s="78">
        <f t="shared" si="23"/>
        <v>0</v>
      </c>
      <c r="M102" s="78">
        <f t="shared" si="23"/>
        <v>0</v>
      </c>
      <c r="N102" s="78">
        <f t="shared" si="23"/>
        <v>0</v>
      </c>
      <c r="O102" s="78">
        <f t="shared" si="23"/>
        <v>0</v>
      </c>
      <c r="P102" s="78">
        <f t="shared" si="23"/>
        <v>0</v>
      </c>
      <c r="Q102" s="78">
        <f t="shared" si="23"/>
        <v>0</v>
      </c>
      <c r="R102" s="78">
        <f t="shared" si="23"/>
        <v>0</v>
      </c>
      <c r="S102" s="78">
        <f t="shared" si="23"/>
        <v>0</v>
      </c>
      <c r="T102" s="78">
        <f t="shared" si="23"/>
        <v>0</v>
      </c>
      <c r="U102" s="78">
        <f t="shared" si="23"/>
        <v>0</v>
      </c>
      <c r="V102" s="81" t="s">
        <v>23</v>
      </c>
      <c r="W102" s="81" t="s">
        <v>23</v>
      </c>
      <c r="X102" s="78">
        <f t="shared" si="23"/>
        <v>0</v>
      </c>
      <c r="Y102" s="78">
        <f t="shared" si="23"/>
        <v>0</v>
      </c>
      <c r="Z102" s="78">
        <f t="shared" si="23"/>
        <v>0</v>
      </c>
      <c r="AA102" s="78">
        <f t="shared" si="23"/>
        <v>0</v>
      </c>
      <c r="AB102" s="78">
        <f t="shared" si="23"/>
        <v>0</v>
      </c>
      <c r="AC102" s="78">
        <f t="shared" si="23"/>
        <v>0</v>
      </c>
      <c r="AD102" s="78">
        <f t="shared" si="23"/>
        <v>0</v>
      </c>
      <c r="AE102" s="78">
        <f t="shared" si="23"/>
        <v>0</v>
      </c>
      <c r="AF102" s="78">
        <f t="shared" si="23"/>
        <v>0</v>
      </c>
      <c r="AG102" s="78">
        <f t="shared" si="23"/>
        <v>0</v>
      </c>
      <c r="AH102" s="78">
        <f t="shared" si="23"/>
        <v>0</v>
      </c>
      <c r="AI102" s="78">
        <f t="shared" si="23"/>
        <v>0</v>
      </c>
      <c r="AJ102" s="78">
        <f t="shared" si="23"/>
        <v>0</v>
      </c>
      <c r="AK102" s="78">
        <f t="shared" si="23"/>
        <v>0</v>
      </c>
      <c r="AL102" s="78">
        <f t="shared" si="23"/>
        <v>0</v>
      </c>
      <c r="AM102" s="78">
        <f t="shared" si="23"/>
        <v>0</v>
      </c>
      <c r="AN102" s="78">
        <f t="shared" si="23"/>
        <v>0</v>
      </c>
      <c r="AO102" s="78">
        <f t="shared" si="23"/>
        <v>0</v>
      </c>
      <c r="AP102" s="78">
        <f t="shared" si="23"/>
        <v>0</v>
      </c>
      <c r="AQ102" s="78">
        <f t="shared" si="23"/>
        <v>0</v>
      </c>
      <c r="AR102" s="78">
        <f t="shared" si="23"/>
        <v>0</v>
      </c>
      <c r="AS102" s="78">
        <f t="shared" si="23"/>
        <v>0</v>
      </c>
      <c r="AT102" s="79">
        <f t="shared" si="23"/>
        <v>0</v>
      </c>
      <c r="AU102" s="79">
        <f t="shared" si="23"/>
        <v>0</v>
      </c>
      <c r="AV102" s="78">
        <f t="shared" si="23"/>
        <v>0</v>
      </c>
      <c r="AW102" s="78">
        <f t="shared" si="23"/>
        <v>0</v>
      </c>
      <c r="AX102" s="78">
        <f t="shared" si="23"/>
        <v>0</v>
      </c>
      <c r="AY102" s="78">
        <f t="shared" si="23"/>
        <v>0</v>
      </c>
      <c r="AZ102" s="78">
        <f t="shared" si="23"/>
        <v>0</v>
      </c>
      <c r="BA102" s="78">
        <f t="shared" si="23"/>
        <v>0</v>
      </c>
      <c r="BB102" s="78">
        <f t="shared" si="23"/>
        <v>0</v>
      </c>
      <c r="BC102" s="78">
        <f t="shared" si="23"/>
        <v>0</v>
      </c>
      <c r="BD102" s="78">
        <f t="shared" si="23"/>
        <v>0</v>
      </c>
      <c r="BE102" s="78">
        <f t="shared" si="23"/>
        <v>0</v>
      </c>
    </row>
    <row r="103" spans="1:57" ht="13.5" customHeight="1" hidden="1" thickBot="1">
      <c r="A103" s="239"/>
      <c r="B103" s="263" t="s">
        <v>101</v>
      </c>
      <c r="C103" s="272" t="s">
        <v>102</v>
      </c>
      <c r="D103" s="80" t="s">
        <v>22</v>
      </c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 t="s">
        <v>23</v>
      </c>
      <c r="W103" s="81" t="s">
        <v>23</v>
      </c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2"/>
      <c r="AU103" s="82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</row>
    <row r="104" spans="1:57" ht="13.5" customHeight="1" hidden="1" thickBot="1">
      <c r="A104" s="239"/>
      <c r="B104" s="269"/>
      <c r="C104" s="273"/>
      <c r="D104" s="80" t="s">
        <v>25</v>
      </c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 t="s">
        <v>23</v>
      </c>
      <c r="W104" s="81" t="s">
        <v>23</v>
      </c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2"/>
      <c r="AU104" s="82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</row>
    <row r="105" spans="1:57" ht="13.5" customHeight="1" hidden="1" thickBot="1">
      <c r="A105" s="239"/>
      <c r="B105" s="80" t="s">
        <v>103</v>
      </c>
      <c r="C105" s="94" t="s">
        <v>66</v>
      </c>
      <c r="D105" s="80" t="s">
        <v>22</v>
      </c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 t="s">
        <v>23</v>
      </c>
      <c r="W105" s="81" t="s">
        <v>23</v>
      </c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2"/>
      <c r="AU105" s="82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</row>
    <row r="106" spans="1:57" ht="13.5" customHeight="1" hidden="1" thickBot="1">
      <c r="A106" s="239"/>
      <c r="B106" s="92" t="s">
        <v>104</v>
      </c>
      <c r="C106" s="80" t="s">
        <v>68</v>
      </c>
      <c r="D106" s="80" t="s">
        <v>22</v>
      </c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 t="s">
        <v>23</v>
      </c>
      <c r="W106" s="81" t="s">
        <v>23</v>
      </c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2"/>
      <c r="AU106" s="82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</row>
    <row r="107" spans="1:57" ht="13.5" customHeight="1" hidden="1" thickBot="1">
      <c r="A107" s="239"/>
      <c r="B107" s="261" t="s">
        <v>105</v>
      </c>
      <c r="C107" s="261" t="s">
        <v>106</v>
      </c>
      <c r="D107" s="77" t="s">
        <v>22</v>
      </c>
      <c r="E107" s="78">
        <f>SUM(E109,E111,E112)</f>
        <v>0</v>
      </c>
      <c r="F107" s="78">
        <f aca="true" t="shared" si="24" ref="F107:BE107">SUM(F109,F111,F112)</f>
        <v>0</v>
      </c>
      <c r="G107" s="78">
        <f t="shared" si="24"/>
        <v>0</v>
      </c>
      <c r="H107" s="78">
        <f t="shared" si="24"/>
        <v>0</v>
      </c>
      <c r="I107" s="78">
        <f t="shared" si="24"/>
        <v>0</v>
      </c>
      <c r="J107" s="78">
        <f t="shared" si="24"/>
        <v>0</v>
      </c>
      <c r="K107" s="78">
        <f t="shared" si="24"/>
        <v>0</v>
      </c>
      <c r="L107" s="78">
        <f t="shared" si="24"/>
        <v>0</v>
      </c>
      <c r="M107" s="78">
        <f t="shared" si="24"/>
        <v>0</v>
      </c>
      <c r="N107" s="78">
        <f t="shared" si="24"/>
        <v>0</v>
      </c>
      <c r="O107" s="78">
        <f t="shared" si="24"/>
        <v>0</v>
      </c>
      <c r="P107" s="78">
        <f t="shared" si="24"/>
        <v>0</v>
      </c>
      <c r="Q107" s="78">
        <f t="shared" si="24"/>
        <v>0</v>
      </c>
      <c r="R107" s="78">
        <f t="shared" si="24"/>
        <v>0</v>
      </c>
      <c r="S107" s="78">
        <f t="shared" si="24"/>
        <v>0</v>
      </c>
      <c r="T107" s="78">
        <f t="shared" si="24"/>
        <v>0</v>
      </c>
      <c r="U107" s="78">
        <f t="shared" si="24"/>
        <v>0</v>
      </c>
      <c r="V107" s="81" t="s">
        <v>23</v>
      </c>
      <c r="W107" s="81" t="s">
        <v>23</v>
      </c>
      <c r="X107" s="78">
        <f t="shared" si="24"/>
        <v>0</v>
      </c>
      <c r="Y107" s="78">
        <f t="shared" si="24"/>
        <v>0</v>
      </c>
      <c r="Z107" s="78">
        <f t="shared" si="24"/>
        <v>0</v>
      </c>
      <c r="AA107" s="78">
        <f t="shared" si="24"/>
        <v>0</v>
      </c>
      <c r="AB107" s="78">
        <f t="shared" si="24"/>
        <v>0</v>
      </c>
      <c r="AC107" s="78">
        <f t="shared" si="24"/>
        <v>0</v>
      </c>
      <c r="AD107" s="78">
        <f t="shared" si="24"/>
        <v>0</v>
      </c>
      <c r="AE107" s="78">
        <f t="shared" si="24"/>
        <v>0</v>
      </c>
      <c r="AF107" s="78">
        <f t="shared" si="24"/>
        <v>0</v>
      </c>
      <c r="AG107" s="78">
        <f t="shared" si="24"/>
        <v>0</v>
      </c>
      <c r="AH107" s="78">
        <f t="shared" si="24"/>
        <v>0</v>
      </c>
      <c r="AI107" s="78">
        <f t="shared" si="24"/>
        <v>0</v>
      </c>
      <c r="AJ107" s="78">
        <f t="shared" si="24"/>
        <v>0</v>
      </c>
      <c r="AK107" s="78">
        <f t="shared" si="24"/>
        <v>0</v>
      </c>
      <c r="AL107" s="78">
        <f t="shared" si="24"/>
        <v>0</v>
      </c>
      <c r="AM107" s="78">
        <f t="shared" si="24"/>
        <v>0</v>
      </c>
      <c r="AN107" s="78">
        <f t="shared" si="24"/>
        <v>0</v>
      </c>
      <c r="AO107" s="78">
        <f t="shared" si="24"/>
        <v>0</v>
      </c>
      <c r="AP107" s="78">
        <f t="shared" si="24"/>
        <v>0</v>
      </c>
      <c r="AQ107" s="78">
        <f t="shared" si="24"/>
        <v>0</v>
      </c>
      <c r="AR107" s="78">
        <f t="shared" si="24"/>
        <v>0</v>
      </c>
      <c r="AS107" s="78">
        <f t="shared" si="24"/>
        <v>0</v>
      </c>
      <c r="AT107" s="79">
        <f t="shared" si="24"/>
        <v>0</v>
      </c>
      <c r="AU107" s="79">
        <f t="shared" si="24"/>
        <v>0</v>
      </c>
      <c r="AV107" s="78">
        <f t="shared" si="24"/>
        <v>0</v>
      </c>
      <c r="AW107" s="78">
        <f t="shared" si="24"/>
        <v>0</v>
      </c>
      <c r="AX107" s="78">
        <f t="shared" si="24"/>
        <v>0</v>
      </c>
      <c r="AY107" s="78">
        <f t="shared" si="24"/>
        <v>0</v>
      </c>
      <c r="AZ107" s="78">
        <f t="shared" si="24"/>
        <v>0</v>
      </c>
      <c r="BA107" s="78">
        <f t="shared" si="24"/>
        <v>0</v>
      </c>
      <c r="BB107" s="78">
        <f t="shared" si="24"/>
        <v>0</v>
      </c>
      <c r="BC107" s="78">
        <f t="shared" si="24"/>
        <v>0</v>
      </c>
      <c r="BD107" s="78">
        <f t="shared" si="24"/>
        <v>0</v>
      </c>
      <c r="BE107" s="78">
        <f t="shared" si="24"/>
        <v>0</v>
      </c>
    </row>
    <row r="108" spans="1:57" ht="12.75" customHeight="1" hidden="1" thickBot="1">
      <c r="A108" s="239"/>
      <c r="B108" s="262"/>
      <c r="C108" s="262"/>
      <c r="D108" s="77" t="s">
        <v>25</v>
      </c>
      <c r="E108" s="78">
        <f>SUM(E110)</f>
        <v>0</v>
      </c>
      <c r="F108" s="78">
        <f aca="true" t="shared" si="25" ref="F108:BE108">SUM(F110)</f>
        <v>0</v>
      </c>
      <c r="G108" s="78">
        <f t="shared" si="25"/>
        <v>0</v>
      </c>
      <c r="H108" s="78">
        <f t="shared" si="25"/>
        <v>0</v>
      </c>
      <c r="I108" s="78">
        <f t="shared" si="25"/>
        <v>0</v>
      </c>
      <c r="J108" s="78">
        <f t="shared" si="25"/>
        <v>0</v>
      </c>
      <c r="K108" s="78">
        <f t="shared" si="25"/>
        <v>0</v>
      </c>
      <c r="L108" s="78">
        <f t="shared" si="25"/>
        <v>0</v>
      </c>
      <c r="M108" s="78">
        <f t="shared" si="25"/>
        <v>0</v>
      </c>
      <c r="N108" s="78">
        <f t="shared" si="25"/>
        <v>0</v>
      </c>
      <c r="O108" s="78">
        <f t="shared" si="25"/>
        <v>0</v>
      </c>
      <c r="P108" s="78">
        <f t="shared" si="25"/>
        <v>0</v>
      </c>
      <c r="Q108" s="78">
        <f t="shared" si="25"/>
        <v>0</v>
      </c>
      <c r="R108" s="78">
        <f t="shared" si="25"/>
        <v>0</v>
      </c>
      <c r="S108" s="78">
        <f t="shared" si="25"/>
        <v>0</v>
      </c>
      <c r="T108" s="78">
        <f t="shared" si="25"/>
        <v>0</v>
      </c>
      <c r="U108" s="78">
        <f t="shared" si="25"/>
        <v>0</v>
      </c>
      <c r="V108" s="81" t="s">
        <v>23</v>
      </c>
      <c r="W108" s="81" t="s">
        <v>23</v>
      </c>
      <c r="X108" s="78">
        <f t="shared" si="25"/>
        <v>0</v>
      </c>
      <c r="Y108" s="78">
        <f t="shared" si="25"/>
        <v>0</v>
      </c>
      <c r="Z108" s="78">
        <f t="shared" si="25"/>
        <v>0</v>
      </c>
      <c r="AA108" s="78">
        <f t="shared" si="25"/>
        <v>0</v>
      </c>
      <c r="AB108" s="78">
        <f t="shared" si="25"/>
        <v>0</v>
      </c>
      <c r="AC108" s="78">
        <f t="shared" si="25"/>
        <v>0</v>
      </c>
      <c r="AD108" s="78">
        <f t="shared" si="25"/>
        <v>0</v>
      </c>
      <c r="AE108" s="78">
        <f t="shared" si="25"/>
        <v>0</v>
      </c>
      <c r="AF108" s="78">
        <f t="shared" si="25"/>
        <v>0</v>
      </c>
      <c r="AG108" s="78">
        <f t="shared" si="25"/>
        <v>0</v>
      </c>
      <c r="AH108" s="78">
        <f t="shared" si="25"/>
        <v>0</v>
      </c>
      <c r="AI108" s="78">
        <f t="shared" si="25"/>
        <v>0</v>
      </c>
      <c r="AJ108" s="78">
        <f t="shared" si="25"/>
        <v>0</v>
      </c>
      <c r="AK108" s="78">
        <f t="shared" si="25"/>
        <v>0</v>
      </c>
      <c r="AL108" s="78">
        <f t="shared" si="25"/>
        <v>0</v>
      </c>
      <c r="AM108" s="78">
        <f t="shared" si="25"/>
        <v>0</v>
      </c>
      <c r="AN108" s="78">
        <f t="shared" si="25"/>
        <v>0</v>
      </c>
      <c r="AO108" s="78">
        <f t="shared" si="25"/>
        <v>0</v>
      </c>
      <c r="AP108" s="78">
        <f t="shared" si="25"/>
        <v>0</v>
      </c>
      <c r="AQ108" s="78">
        <f t="shared" si="25"/>
        <v>0</v>
      </c>
      <c r="AR108" s="78">
        <f t="shared" si="25"/>
        <v>0</v>
      </c>
      <c r="AS108" s="78">
        <f t="shared" si="25"/>
        <v>0</v>
      </c>
      <c r="AT108" s="79">
        <f t="shared" si="25"/>
        <v>0</v>
      </c>
      <c r="AU108" s="79">
        <f t="shared" si="25"/>
        <v>0</v>
      </c>
      <c r="AV108" s="78">
        <f t="shared" si="25"/>
        <v>0</v>
      </c>
      <c r="AW108" s="78">
        <f t="shared" si="25"/>
        <v>0</v>
      </c>
      <c r="AX108" s="78">
        <f t="shared" si="25"/>
        <v>0</v>
      </c>
      <c r="AY108" s="78">
        <f t="shared" si="25"/>
        <v>0</v>
      </c>
      <c r="AZ108" s="78">
        <f t="shared" si="25"/>
        <v>0</v>
      </c>
      <c r="BA108" s="78">
        <f t="shared" si="25"/>
        <v>0</v>
      </c>
      <c r="BB108" s="78">
        <f t="shared" si="25"/>
        <v>0</v>
      </c>
      <c r="BC108" s="78">
        <f t="shared" si="25"/>
        <v>0</v>
      </c>
      <c r="BD108" s="78">
        <f t="shared" si="25"/>
        <v>0</v>
      </c>
      <c r="BE108" s="78">
        <f t="shared" si="25"/>
        <v>0</v>
      </c>
    </row>
    <row r="109" spans="1:57" ht="13.5" customHeight="1" hidden="1" thickBot="1">
      <c r="A109" s="239"/>
      <c r="B109" s="263" t="s">
        <v>107</v>
      </c>
      <c r="C109" s="272" t="s">
        <v>108</v>
      </c>
      <c r="D109" s="80" t="s">
        <v>22</v>
      </c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2"/>
      <c r="AU109" s="82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</row>
    <row r="110" spans="1:57" ht="13.5" customHeight="1" hidden="1" thickBot="1">
      <c r="A110" s="239"/>
      <c r="B110" s="269"/>
      <c r="C110" s="273"/>
      <c r="D110" s="80" t="s">
        <v>25</v>
      </c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2"/>
      <c r="AU110" s="82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</row>
    <row r="111" spans="1:57" ht="13.5" customHeight="1" hidden="1" thickBot="1">
      <c r="A111" s="239"/>
      <c r="B111" s="80" t="s">
        <v>109</v>
      </c>
      <c r="C111" s="94" t="s">
        <v>66</v>
      </c>
      <c r="D111" s="80" t="s">
        <v>22</v>
      </c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2"/>
      <c r="AU111" s="82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</row>
    <row r="112" spans="1:57" ht="13.5" customHeight="1" hidden="1" thickBot="1">
      <c r="A112" s="239"/>
      <c r="B112" s="92" t="s">
        <v>110</v>
      </c>
      <c r="C112" s="80" t="s">
        <v>68</v>
      </c>
      <c r="D112" s="80" t="s">
        <v>22</v>
      </c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2"/>
      <c r="AU112" s="82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</row>
    <row r="113" spans="1:57" ht="13.5" customHeight="1" hidden="1" thickBot="1">
      <c r="A113" s="239"/>
      <c r="B113" s="274" t="s">
        <v>111</v>
      </c>
      <c r="C113" s="95" t="s">
        <v>36</v>
      </c>
      <c r="D113" s="77" t="s">
        <v>22</v>
      </c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82"/>
      <c r="AU113" s="82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>
        <f>SUM(E113:BD113)</f>
        <v>0</v>
      </c>
    </row>
    <row r="114" spans="1:57" ht="13.5" customHeight="1" hidden="1" thickBot="1">
      <c r="A114" s="239"/>
      <c r="B114" s="262"/>
      <c r="C114" s="91" t="s">
        <v>46</v>
      </c>
      <c r="D114" s="77" t="s">
        <v>25</v>
      </c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82"/>
      <c r="AU114" s="82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>
        <f>SUM(E114:BD114)</f>
        <v>0</v>
      </c>
    </row>
    <row r="115" spans="1:57" ht="24" customHeight="1">
      <c r="A115" s="239"/>
      <c r="B115" s="275" t="s">
        <v>112</v>
      </c>
      <c r="C115" s="276"/>
      <c r="D115" s="277"/>
      <c r="E115" s="278">
        <f>SUM(E7,E43,E57,E113)</f>
        <v>36</v>
      </c>
      <c r="F115" s="278">
        <f aca="true" t="shared" si="26" ref="F115:U115">SUM(F7,F43,F57,F113)</f>
        <v>36</v>
      </c>
      <c r="G115" s="278">
        <f t="shared" si="26"/>
        <v>36</v>
      </c>
      <c r="H115" s="278">
        <f t="shared" si="26"/>
        <v>36</v>
      </c>
      <c r="I115" s="278">
        <f t="shared" si="26"/>
        <v>36</v>
      </c>
      <c r="J115" s="278">
        <f t="shared" si="26"/>
        <v>36</v>
      </c>
      <c r="K115" s="278">
        <f t="shared" si="26"/>
        <v>36</v>
      </c>
      <c r="L115" s="278">
        <f t="shared" si="26"/>
        <v>36</v>
      </c>
      <c r="M115" s="278">
        <f t="shared" si="26"/>
        <v>36</v>
      </c>
      <c r="N115" s="278">
        <f t="shared" si="26"/>
        <v>36</v>
      </c>
      <c r="O115" s="278">
        <f t="shared" si="26"/>
        <v>36</v>
      </c>
      <c r="P115" s="278">
        <f t="shared" si="26"/>
        <v>36</v>
      </c>
      <c r="Q115" s="278">
        <f t="shared" si="26"/>
        <v>36</v>
      </c>
      <c r="R115" s="278">
        <f t="shared" si="26"/>
        <v>36</v>
      </c>
      <c r="S115" s="278">
        <f t="shared" si="26"/>
        <v>36</v>
      </c>
      <c r="T115" s="278">
        <f t="shared" si="26"/>
        <v>36</v>
      </c>
      <c r="U115" s="278">
        <f t="shared" si="26"/>
        <v>36</v>
      </c>
      <c r="V115" s="278" t="s">
        <v>23</v>
      </c>
      <c r="W115" s="278" t="s">
        <v>23</v>
      </c>
      <c r="X115" s="278">
        <f aca="true" t="shared" si="27" ref="X115:AU115">SUM(X7,X43,X57,X113)</f>
        <v>36</v>
      </c>
      <c r="Y115" s="278">
        <f t="shared" si="27"/>
        <v>36</v>
      </c>
      <c r="Z115" s="278">
        <f t="shared" si="27"/>
        <v>36</v>
      </c>
      <c r="AA115" s="278">
        <f t="shared" si="27"/>
        <v>36</v>
      </c>
      <c r="AB115" s="278">
        <f t="shared" si="27"/>
        <v>36</v>
      </c>
      <c r="AC115" s="278">
        <f t="shared" si="27"/>
        <v>36</v>
      </c>
      <c r="AD115" s="278">
        <f t="shared" si="27"/>
        <v>36</v>
      </c>
      <c r="AE115" s="278">
        <f t="shared" si="27"/>
        <v>36</v>
      </c>
      <c r="AF115" s="278">
        <f t="shared" si="27"/>
        <v>36</v>
      </c>
      <c r="AG115" s="278">
        <f t="shared" si="27"/>
        <v>36</v>
      </c>
      <c r="AH115" s="278">
        <f t="shared" si="27"/>
        <v>36</v>
      </c>
      <c r="AI115" s="278">
        <f t="shared" si="27"/>
        <v>36</v>
      </c>
      <c r="AJ115" s="278">
        <f t="shared" si="27"/>
        <v>36</v>
      </c>
      <c r="AK115" s="278">
        <f t="shared" si="27"/>
        <v>36</v>
      </c>
      <c r="AL115" s="278">
        <f t="shared" si="27"/>
        <v>36</v>
      </c>
      <c r="AM115" s="278">
        <f t="shared" si="27"/>
        <v>36</v>
      </c>
      <c r="AN115" s="278">
        <f t="shared" si="27"/>
        <v>36</v>
      </c>
      <c r="AO115" s="278">
        <f t="shared" si="27"/>
        <v>36</v>
      </c>
      <c r="AP115" s="278">
        <f t="shared" si="27"/>
        <v>36</v>
      </c>
      <c r="AQ115" s="278">
        <f t="shared" si="27"/>
        <v>36</v>
      </c>
      <c r="AR115" s="278">
        <f t="shared" si="27"/>
        <v>36</v>
      </c>
      <c r="AS115" s="280">
        <f t="shared" si="27"/>
        <v>36</v>
      </c>
      <c r="AT115" s="280">
        <f t="shared" si="27"/>
        <v>0</v>
      </c>
      <c r="AU115" s="280">
        <f t="shared" si="27"/>
        <v>0</v>
      </c>
      <c r="AV115" s="278" t="s">
        <v>23</v>
      </c>
      <c r="AW115" s="278" t="s">
        <v>23</v>
      </c>
      <c r="AX115" s="278" t="s">
        <v>23</v>
      </c>
      <c r="AY115" s="278" t="s">
        <v>23</v>
      </c>
      <c r="AZ115" s="278" t="s">
        <v>23</v>
      </c>
      <c r="BA115" s="278" t="s">
        <v>23</v>
      </c>
      <c r="BB115" s="278" t="s">
        <v>23</v>
      </c>
      <c r="BC115" s="278" t="s">
        <v>23</v>
      </c>
      <c r="BD115" s="278" t="s">
        <v>23</v>
      </c>
      <c r="BE115" s="285">
        <f>SUM(BE7,BE43,BE57,BE113)</f>
        <v>1404</v>
      </c>
    </row>
    <row r="116" spans="1:57" ht="26.25" customHeight="1" thickBot="1">
      <c r="A116" s="239"/>
      <c r="B116" s="287" t="s">
        <v>113</v>
      </c>
      <c r="C116" s="288"/>
      <c r="D116" s="28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  <c r="W116" s="279"/>
      <c r="X116" s="279"/>
      <c r="Y116" s="279"/>
      <c r="Z116" s="279"/>
      <c r="AA116" s="279"/>
      <c r="AB116" s="279"/>
      <c r="AC116" s="279"/>
      <c r="AD116" s="279"/>
      <c r="AE116" s="279"/>
      <c r="AF116" s="279"/>
      <c r="AG116" s="279"/>
      <c r="AH116" s="279"/>
      <c r="AI116" s="279"/>
      <c r="AJ116" s="279"/>
      <c r="AK116" s="279"/>
      <c r="AL116" s="279"/>
      <c r="AM116" s="279"/>
      <c r="AN116" s="279"/>
      <c r="AO116" s="279"/>
      <c r="AP116" s="279"/>
      <c r="AQ116" s="279"/>
      <c r="AR116" s="279"/>
      <c r="AS116" s="281"/>
      <c r="AT116" s="281"/>
      <c r="AU116" s="281"/>
      <c r="AV116" s="279"/>
      <c r="AW116" s="279"/>
      <c r="AX116" s="279"/>
      <c r="AY116" s="279"/>
      <c r="AZ116" s="279"/>
      <c r="BA116" s="279"/>
      <c r="BB116" s="279"/>
      <c r="BC116" s="279"/>
      <c r="BD116" s="279"/>
      <c r="BE116" s="286"/>
    </row>
    <row r="117" spans="1:57" ht="41.25" customHeight="1" thickBot="1">
      <c r="A117" s="239"/>
      <c r="B117" s="282" t="s">
        <v>114</v>
      </c>
      <c r="C117" s="283"/>
      <c r="D117" s="284"/>
      <c r="E117" s="78">
        <f>SUM(E8,E44,E58,E114)</f>
        <v>18</v>
      </c>
      <c r="F117" s="78">
        <f aca="true" t="shared" si="28" ref="F117:U117">SUM(F8,F44,F58,F114)</f>
        <v>18</v>
      </c>
      <c r="G117" s="78">
        <f t="shared" si="28"/>
        <v>18</v>
      </c>
      <c r="H117" s="78">
        <f t="shared" si="28"/>
        <v>18</v>
      </c>
      <c r="I117" s="78">
        <f t="shared" si="28"/>
        <v>18</v>
      </c>
      <c r="J117" s="78">
        <f t="shared" si="28"/>
        <v>18</v>
      </c>
      <c r="K117" s="78">
        <f t="shared" si="28"/>
        <v>18</v>
      </c>
      <c r="L117" s="78">
        <f t="shared" si="28"/>
        <v>18</v>
      </c>
      <c r="M117" s="78">
        <f t="shared" si="28"/>
        <v>18</v>
      </c>
      <c r="N117" s="78">
        <f t="shared" si="28"/>
        <v>18</v>
      </c>
      <c r="O117" s="78">
        <f t="shared" si="28"/>
        <v>18</v>
      </c>
      <c r="P117" s="78">
        <f t="shared" si="28"/>
        <v>18</v>
      </c>
      <c r="Q117" s="78">
        <f t="shared" si="28"/>
        <v>18</v>
      </c>
      <c r="R117" s="78">
        <f t="shared" si="28"/>
        <v>18</v>
      </c>
      <c r="S117" s="78">
        <f t="shared" si="28"/>
        <v>18</v>
      </c>
      <c r="T117" s="78">
        <f t="shared" si="28"/>
        <v>18</v>
      </c>
      <c r="U117" s="78">
        <f t="shared" si="28"/>
        <v>18</v>
      </c>
      <c r="V117" s="78" t="s">
        <v>23</v>
      </c>
      <c r="W117" s="78" t="s">
        <v>23</v>
      </c>
      <c r="X117" s="78">
        <f aca="true" t="shared" si="29" ref="X117:AS117">SUM(X8,X44,X58,X114)</f>
        <v>18</v>
      </c>
      <c r="Y117" s="78">
        <f t="shared" si="29"/>
        <v>18</v>
      </c>
      <c r="Z117" s="78">
        <f t="shared" si="29"/>
        <v>18</v>
      </c>
      <c r="AA117" s="78">
        <f t="shared" si="29"/>
        <v>18</v>
      </c>
      <c r="AB117" s="78">
        <f t="shared" si="29"/>
        <v>18</v>
      </c>
      <c r="AC117" s="78">
        <f t="shared" si="29"/>
        <v>18</v>
      </c>
      <c r="AD117" s="78">
        <f t="shared" si="29"/>
        <v>18</v>
      </c>
      <c r="AE117" s="78">
        <f t="shared" si="29"/>
        <v>18</v>
      </c>
      <c r="AF117" s="78">
        <f t="shared" si="29"/>
        <v>18</v>
      </c>
      <c r="AG117" s="78">
        <f t="shared" si="29"/>
        <v>18</v>
      </c>
      <c r="AH117" s="78">
        <f t="shared" si="29"/>
        <v>18</v>
      </c>
      <c r="AI117" s="78">
        <f t="shared" si="29"/>
        <v>18</v>
      </c>
      <c r="AJ117" s="78">
        <f t="shared" si="29"/>
        <v>18</v>
      </c>
      <c r="AK117" s="78">
        <f t="shared" si="29"/>
        <v>18</v>
      </c>
      <c r="AL117" s="78">
        <f t="shared" si="29"/>
        <v>18</v>
      </c>
      <c r="AM117" s="78">
        <f t="shared" si="29"/>
        <v>18</v>
      </c>
      <c r="AN117" s="78">
        <f t="shared" si="29"/>
        <v>18</v>
      </c>
      <c r="AO117" s="78">
        <f t="shared" si="29"/>
        <v>18</v>
      </c>
      <c r="AP117" s="78">
        <f t="shared" si="29"/>
        <v>18</v>
      </c>
      <c r="AQ117" s="78">
        <f t="shared" si="29"/>
        <v>18</v>
      </c>
      <c r="AR117" s="78">
        <f t="shared" si="29"/>
        <v>18</v>
      </c>
      <c r="AS117" s="96">
        <f t="shared" si="29"/>
        <v>18</v>
      </c>
      <c r="AT117" s="96">
        <v>0</v>
      </c>
      <c r="AU117" s="96">
        <v>0</v>
      </c>
      <c r="AV117" s="78" t="s">
        <v>23</v>
      </c>
      <c r="AW117" s="78" t="s">
        <v>23</v>
      </c>
      <c r="AX117" s="78" t="s">
        <v>23</v>
      </c>
      <c r="AY117" s="78" t="s">
        <v>23</v>
      </c>
      <c r="AZ117" s="78" t="s">
        <v>23</v>
      </c>
      <c r="BA117" s="78" t="s">
        <v>23</v>
      </c>
      <c r="BB117" s="78" t="s">
        <v>23</v>
      </c>
      <c r="BC117" s="78" t="s">
        <v>23</v>
      </c>
      <c r="BD117" s="78" t="s">
        <v>23</v>
      </c>
      <c r="BE117" s="99">
        <f>SUM(BE8,BE44,BE58,BE114)</f>
        <v>702</v>
      </c>
    </row>
    <row r="118" spans="1:57" ht="20.25" customHeight="1" thickBot="1">
      <c r="A118" s="239"/>
      <c r="B118" s="282" t="s">
        <v>115</v>
      </c>
      <c r="C118" s="283"/>
      <c r="D118" s="284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 t="s">
        <v>23</v>
      </c>
      <c r="W118" s="78" t="s">
        <v>23</v>
      </c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96"/>
      <c r="AT118" s="96">
        <v>50</v>
      </c>
      <c r="AU118" s="96">
        <v>50</v>
      </c>
      <c r="AV118" s="78" t="s">
        <v>23</v>
      </c>
      <c r="AW118" s="78" t="s">
        <v>23</v>
      </c>
      <c r="AX118" s="78" t="s">
        <v>23</v>
      </c>
      <c r="AY118" s="78" t="s">
        <v>23</v>
      </c>
      <c r="AZ118" s="78" t="s">
        <v>23</v>
      </c>
      <c r="BA118" s="78" t="s">
        <v>23</v>
      </c>
      <c r="BB118" s="78" t="s">
        <v>23</v>
      </c>
      <c r="BC118" s="78" t="s">
        <v>23</v>
      </c>
      <c r="BD118" s="78" t="s">
        <v>23</v>
      </c>
      <c r="BE118" s="99">
        <v>100</v>
      </c>
    </row>
    <row r="119" spans="1:57" s="18" customFormat="1" ht="30.75" customHeight="1" thickBot="1">
      <c r="A119" s="240"/>
      <c r="B119" s="282" t="s">
        <v>116</v>
      </c>
      <c r="C119" s="283"/>
      <c r="D119" s="284"/>
      <c r="E119" s="97">
        <f aca="true" t="shared" si="30" ref="E119:U119">SUM(E115,E117)</f>
        <v>54</v>
      </c>
      <c r="F119" s="97">
        <f t="shared" si="30"/>
        <v>54</v>
      </c>
      <c r="G119" s="97">
        <f t="shared" si="30"/>
        <v>54</v>
      </c>
      <c r="H119" s="97">
        <f t="shared" si="30"/>
        <v>54</v>
      </c>
      <c r="I119" s="97">
        <f t="shared" si="30"/>
        <v>54</v>
      </c>
      <c r="J119" s="97">
        <f t="shared" si="30"/>
        <v>54</v>
      </c>
      <c r="K119" s="97">
        <f t="shared" si="30"/>
        <v>54</v>
      </c>
      <c r="L119" s="97">
        <f t="shared" si="30"/>
        <v>54</v>
      </c>
      <c r="M119" s="97">
        <f t="shared" si="30"/>
        <v>54</v>
      </c>
      <c r="N119" s="97">
        <f t="shared" si="30"/>
        <v>54</v>
      </c>
      <c r="O119" s="97">
        <f t="shared" si="30"/>
        <v>54</v>
      </c>
      <c r="P119" s="97">
        <f t="shared" si="30"/>
        <v>54</v>
      </c>
      <c r="Q119" s="97">
        <f t="shared" si="30"/>
        <v>54</v>
      </c>
      <c r="R119" s="97">
        <f t="shared" si="30"/>
        <v>54</v>
      </c>
      <c r="S119" s="97">
        <f t="shared" si="30"/>
        <v>54</v>
      </c>
      <c r="T119" s="97">
        <f t="shared" si="30"/>
        <v>54</v>
      </c>
      <c r="U119" s="97">
        <f t="shared" si="30"/>
        <v>54</v>
      </c>
      <c r="V119" s="97" t="s">
        <v>23</v>
      </c>
      <c r="W119" s="97" t="s">
        <v>23</v>
      </c>
      <c r="X119" s="97">
        <f aca="true" t="shared" si="31" ref="X119:AS119">SUM(X115,X117)</f>
        <v>54</v>
      </c>
      <c r="Y119" s="97">
        <f t="shared" si="31"/>
        <v>54</v>
      </c>
      <c r="Z119" s="97">
        <f t="shared" si="31"/>
        <v>54</v>
      </c>
      <c r="AA119" s="97">
        <f t="shared" si="31"/>
        <v>54</v>
      </c>
      <c r="AB119" s="97">
        <f t="shared" si="31"/>
        <v>54</v>
      </c>
      <c r="AC119" s="97">
        <f t="shared" si="31"/>
        <v>54</v>
      </c>
      <c r="AD119" s="97">
        <f t="shared" si="31"/>
        <v>54</v>
      </c>
      <c r="AE119" s="97">
        <f t="shared" si="31"/>
        <v>54</v>
      </c>
      <c r="AF119" s="97">
        <f t="shared" si="31"/>
        <v>54</v>
      </c>
      <c r="AG119" s="97">
        <f t="shared" si="31"/>
        <v>54</v>
      </c>
      <c r="AH119" s="97">
        <f t="shared" si="31"/>
        <v>54</v>
      </c>
      <c r="AI119" s="97">
        <f t="shared" si="31"/>
        <v>54</v>
      </c>
      <c r="AJ119" s="97">
        <f t="shared" si="31"/>
        <v>54</v>
      </c>
      <c r="AK119" s="97">
        <f t="shared" si="31"/>
        <v>54</v>
      </c>
      <c r="AL119" s="97">
        <f t="shared" si="31"/>
        <v>54</v>
      </c>
      <c r="AM119" s="97">
        <f t="shared" si="31"/>
        <v>54</v>
      </c>
      <c r="AN119" s="97">
        <f t="shared" si="31"/>
        <v>54</v>
      </c>
      <c r="AO119" s="97">
        <f t="shared" si="31"/>
        <v>54</v>
      </c>
      <c r="AP119" s="97">
        <f t="shared" si="31"/>
        <v>54</v>
      </c>
      <c r="AQ119" s="97">
        <f t="shared" si="31"/>
        <v>54</v>
      </c>
      <c r="AR119" s="97">
        <f t="shared" si="31"/>
        <v>54</v>
      </c>
      <c r="AS119" s="98">
        <f t="shared" si="31"/>
        <v>54</v>
      </c>
      <c r="AT119" s="98">
        <f>SUM(AT115,AT117+AT118)</f>
        <v>50</v>
      </c>
      <c r="AU119" s="98">
        <f>SUM(AU115,AU117+AU118)</f>
        <v>50</v>
      </c>
      <c r="AV119" s="97" t="s">
        <v>23</v>
      </c>
      <c r="AW119" s="97" t="s">
        <v>23</v>
      </c>
      <c r="AX119" s="97" t="s">
        <v>23</v>
      </c>
      <c r="AY119" s="97" t="s">
        <v>23</v>
      </c>
      <c r="AZ119" s="97" t="s">
        <v>23</v>
      </c>
      <c r="BA119" s="97" t="s">
        <v>23</v>
      </c>
      <c r="BB119" s="97" t="s">
        <v>23</v>
      </c>
      <c r="BC119" s="97" t="s">
        <v>23</v>
      </c>
      <c r="BD119" s="97" t="s">
        <v>23</v>
      </c>
      <c r="BE119" s="99">
        <f>BE115+BE117+BE118</f>
        <v>2206</v>
      </c>
    </row>
    <row r="121" spans="2:22" ht="18.75">
      <c r="B121" s="19"/>
      <c r="C121" s="20" t="s">
        <v>117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19"/>
      <c r="R121" s="19"/>
      <c r="S121" s="19"/>
      <c r="T121" s="19"/>
      <c r="U121" s="19"/>
      <c r="V121" s="19"/>
    </row>
    <row r="122" spans="1:22" ht="12.75">
      <c r="A122" s="21" t="s">
        <v>118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</sheetData>
  <sheetProtection/>
  <mergeCells count="167">
    <mergeCell ref="BA2:BD2"/>
    <mergeCell ref="J2:L2"/>
    <mergeCell ref="N2:Q2"/>
    <mergeCell ref="S2:U2"/>
    <mergeCell ref="W2:Y2"/>
    <mergeCell ref="AA2:AD2"/>
    <mergeCell ref="AF2:AH2"/>
    <mergeCell ref="AJ2:AL2"/>
    <mergeCell ref="AN2:AQ2"/>
    <mergeCell ref="AS2:AU2"/>
    <mergeCell ref="B119:D119"/>
    <mergeCell ref="BC115:BC116"/>
    <mergeCell ref="BD115:BD116"/>
    <mergeCell ref="BE115:BE116"/>
    <mergeCell ref="B116:D116"/>
    <mergeCell ref="B117:D117"/>
    <mergeCell ref="B118:D118"/>
    <mergeCell ref="AW115:AW116"/>
    <mergeCell ref="AX115:AX116"/>
    <mergeCell ref="AY115:AY116"/>
    <mergeCell ref="BB115:BB116"/>
    <mergeCell ref="AQ115:AQ116"/>
    <mergeCell ref="AR115:AR116"/>
    <mergeCell ref="AS115:AS116"/>
    <mergeCell ref="AT115:AT116"/>
    <mergeCell ref="AU115:AU116"/>
    <mergeCell ref="AV115:AV116"/>
    <mergeCell ref="AM115:AM116"/>
    <mergeCell ref="AN115:AN116"/>
    <mergeCell ref="AO115:AO116"/>
    <mergeCell ref="AP115:AP116"/>
    <mergeCell ref="AZ115:AZ116"/>
    <mergeCell ref="BA115:BA116"/>
    <mergeCell ref="AG115:AG116"/>
    <mergeCell ref="AH115:AH116"/>
    <mergeCell ref="AI115:AI116"/>
    <mergeCell ref="AJ115:AJ116"/>
    <mergeCell ref="AK115:AK116"/>
    <mergeCell ref="AL115:AL116"/>
    <mergeCell ref="AA115:AA116"/>
    <mergeCell ref="AB115:AB116"/>
    <mergeCell ref="AC115:AC116"/>
    <mergeCell ref="AD115:AD116"/>
    <mergeCell ref="AE115:AE116"/>
    <mergeCell ref="AF115:AF116"/>
    <mergeCell ref="U115:U116"/>
    <mergeCell ref="V115:V116"/>
    <mergeCell ref="W115:W116"/>
    <mergeCell ref="X115:X116"/>
    <mergeCell ref="Y115:Y116"/>
    <mergeCell ref="Z115:Z116"/>
    <mergeCell ref="O115:O116"/>
    <mergeCell ref="P115:P116"/>
    <mergeCell ref="Q115:Q116"/>
    <mergeCell ref="R115:R116"/>
    <mergeCell ref="S115:S116"/>
    <mergeCell ref="T115:T116"/>
    <mergeCell ref="I115:I116"/>
    <mergeCell ref="J115:J116"/>
    <mergeCell ref="K115:K116"/>
    <mergeCell ref="L115:L116"/>
    <mergeCell ref="M115:M116"/>
    <mergeCell ref="N115:N116"/>
    <mergeCell ref="B113:B114"/>
    <mergeCell ref="B115:D115"/>
    <mergeCell ref="E115:E116"/>
    <mergeCell ref="F115:F116"/>
    <mergeCell ref="G115:G116"/>
    <mergeCell ref="H115:H116"/>
    <mergeCell ref="B103:B104"/>
    <mergeCell ref="C103:C104"/>
    <mergeCell ref="B107:B108"/>
    <mergeCell ref="C107:C108"/>
    <mergeCell ref="B109:B110"/>
    <mergeCell ref="C109:C110"/>
    <mergeCell ref="B95:B96"/>
    <mergeCell ref="C95:C96"/>
    <mergeCell ref="B97:B98"/>
    <mergeCell ref="C97:C98"/>
    <mergeCell ref="B101:B102"/>
    <mergeCell ref="C101:C102"/>
    <mergeCell ref="B85:B86"/>
    <mergeCell ref="C85:C86"/>
    <mergeCell ref="B89:B90"/>
    <mergeCell ref="C89:C90"/>
    <mergeCell ref="B91:B92"/>
    <mergeCell ref="C91:C92"/>
    <mergeCell ref="B77:B78"/>
    <mergeCell ref="C77:C78"/>
    <mergeCell ref="B79:B80"/>
    <mergeCell ref="C79:C80"/>
    <mergeCell ref="B83:B84"/>
    <mergeCell ref="C83:C84"/>
    <mergeCell ref="B69:B70"/>
    <mergeCell ref="C69:C70"/>
    <mergeCell ref="B71:B72"/>
    <mergeCell ref="C71:C72"/>
    <mergeCell ref="B75:B76"/>
    <mergeCell ref="C75:C76"/>
    <mergeCell ref="B61:B62"/>
    <mergeCell ref="C61:C62"/>
    <mergeCell ref="B63:B64"/>
    <mergeCell ref="C63:C64"/>
    <mergeCell ref="B65:B66"/>
    <mergeCell ref="C65:C66"/>
    <mergeCell ref="B53:B54"/>
    <mergeCell ref="C53:C54"/>
    <mergeCell ref="B55:B56"/>
    <mergeCell ref="C55:C56"/>
    <mergeCell ref="B57:B58"/>
    <mergeCell ref="B59:B60"/>
    <mergeCell ref="C59:C60"/>
    <mergeCell ref="B47:B48"/>
    <mergeCell ref="C47:C48"/>
    <mergeCell ref="B49:B50"/>
    <mergeCell ref="C49:C50"/>
    <mergeCell ref="B51:B52"/>
    <mergeCell ref="C51:C52"/>
    <mergeCell ref="B41:B42"/>
    <mergeCell ref="C41:C42"/>
    <mergeCell ref="B34:B35"/>
    <mergeCell ref="C34:C35"/>
    <mergeCell ref="B43:B44"/>
    <mergeCell ref="B45:B46"/>
    <mergeCell ref="C45:C46"/>
    <mergeCell ref="B36:B37"/>
    <mergeCell ref="C36:C37"/>
    <mergeCell ref="B39:B40"/>
    <mergeCell ref="B30:B31"/>
    <mergeCell ref="C30:C31"/>
    <mergeCell ref="B32:B33"/>
    <mergeCell ref="C32:C33"/>
    <mergeCell ref="C39:C40"/>
    <mergeCell ref="AW2:AZ2"/>
    <mergeCell ref="B21:B22"/>
    <mergeCell ref="C21:C22"/>
    <mergeCell ref="B23:B24"/>
    <mergeCell ref="C23:C24"/>
    <mergeCell ref="B25:B26"/>
    <mergeCell ref="C25:C26"/>
    <mergeCell ref="C13:C14"/>
    <mergeCell ref="B15:B16"/>
    <mergeCell ref="C15:C16"/>
    <mergeCell ref="B17:B18"/>
    <mergeCell ref="C17:C18"/>
    <mergeCell ref="B19:B20"/>
    <mergeCell ref="C19:C20"/>
    <mergeCell ref="E3:BD3"/>
    <mergeCell ref="A5:BE5"/>
    <mergeCell ref="A7:A119"/>
    <mergeCell ref="B7:B8"/>
    <mergeCell ref="C7:C8"/>
    <mergeCell ref="B9:B10"/>
    <mergeCell ref="C9:C10"/>
    <mergeCell ref="B11:B12"/>
    <mergeCell ref="C11:C12"/>
    <mergeCell ref="B13:B14"/>
    <mergeCell ref="B27:B28"/>
    <mergeCell ref="C27:C28"/>
    <mergeCell ref="A1:AX1"/>
    <mergeCell ref="AY1:BE1"/>
    <mergeCell ref="A2:A4"/>
    <mergeCell ref="B2:B4"/>
    <mergeCell ref="C2:C4"/>
    <mergeCell ref="D2:D4"/>
    <mergeCell ref="F2:H2"/>
    <mergeCell ref="BE2:BE3"/>
  </mergeCells>
  <hyperlinks>
    <hyperlink ref="A122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5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33"/>
  <sheetViews>
    <sheetView tabSelected="1" zoomScale="80" zoomScaleNormal="80" zoomScalePageLayoutView="0" workbookViewId="0" topLeftCell="A1">
      <pane xSplit="4" ySplit="8" topLeftCell="E8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126" sqref="B126:D126"/>
    </sheetView>
  </sheetViews>
  <sheetFormatPr defaultColWidth="8.875" defaultRowHeight="12.75"/>
  <cols>
    <col min="1" max="1" width="4.625" style="0" customWidth="1"/>
    <col min="2" max="2" width="12.00390625" style="0" customWidth="1"/>
    <col min="3" max="3" width="48.25390625" style="0" customWidth="1"/>
    <col min="4" max="4" width="11.25390625" style="0" customWidth="1"/>
    <col min="5" max="22" width="5.25390625" style="0" customWidth="1"/>
    <col min="23" max="32" width="5.25390625" style="22" customWidth="1"/>
    <col min="33" max="35" width="5.25390625" style="67" customWidth="1"/>
    <col min="36" max="39" width="5.25390625" style="0" customWidth="1"/>
    <col min="40" max="42" width="5.25390625" style="22" customWidth="1"/>
    <col min="43" max="43" width="5.25390625" style="186" customWidth="1"/>
    <col min="44" max="56" width="5.25390625" style="0" customWidth="1"/>
    <col min="57" max="57" width="11.25390625" style="0" customWidth="1"/>
    <col min="58" max="16384" width="8.875" style="188" customWidth="1"/>
  </cols>
  <sheetData>
    <row r="1" spans="1:57" ht="71.25" customHeight="1" thickBot="1">
      <c r="A1" s="225" t="s">
        <v>236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315"/>
      <c r="BD1" s="315"/>
      <c r="BE1" s="315"/>
    </row>
    <row r="2" spans="1:57" ht="47.25" customHeight="1" thickBot="1">
      <c r="A2" s="316" t="s">
        <v>0</v>
      </c>
      <c r="B2" s="316" t="s">
        <v>1</v>
      </c>
      <c r="C2" s="316" t="s">
        <v>2</v>
      </c>
      <c r="D2" s="316" t="s">
        <v>3</v>
      </c>
      <c r="E2" s="68" t="s">
        <v>194</v>
      </c>
      <c r="F2" s="230" t="s">
        <v>4</v>
      </c>
      <c r="G2" s="231"/>
      <c r="H2" s="232"/>
      <c r="I2" s="68" t="s">
        <v>195</v>
      </c>
      <c r="J2" s="230" t="s">
        <v>5</v>
      </c>
      <c r="K2" s="290"/>
      <c r="L2" s="291"/>
      <c r="M2" s="68" t="s">
        <v>196</v>
      </c>
      <c r="N2" s="292" t="s">
        <v>6</v>
      </c>
      <c r="O2" s="293"/>
      <c r="P2" s="293"/>
      <c r="Q2" s="294"/>
      <c r="R2" s="147" t="s">
        <v>197</v>
      </c>
      <c r="S2" s="292" t="s">
        <v>7</v>
      </c>
      <c r="T2" s="293"/>
      <c r="U2" s="294"/>
      <c r="V2" s="207" t="s">
        <v>198</v>
      </c>
      <c r="W2" s="292" t="s">
        <v>8</v>
      </c>
      <c r="X2" s="295"/>
      <c r="Y2" s="295"/>
      <c r="Z2" s="69" t="s">
        <v>199</v>
      </c>
      <c r="AA2" s="292" t="s">
        <v>9</v>
      </c>
      <c r="AB2" s="293"/>
      <c r="AC2" s="293"/>
      <c r="AD2" s="294"/>
      <c r="AE2" s="147" t="s">
        <v>200</v>
      </c>
      <c r="AF2" s="292" t="s">
        <v>10</v>
      </c>
      <c r="AG2" s="293"/>
      <c r="AH2" s="294"/>
      <c r="AI2" s="148" t="s">
        <v>201</v>
      </c>
      <c r="AJ2" s="230" t="s">
        <v>11</v>
      </c>
      <c r="AK2" s="290"/>
      <c r="AL2" s="290"/>
      <c r="AM2" s="148" t="s">
        <v>202</v>
      </c>
      <c r="AN2" s="230" t="s">
        <v>12</v>
      </c>
      <c r="AO2" s="255"/>
      <c r="AP2" s="255"/>
      <c r="AQ2" s="256"/>
      <c r="AR2" s="148" t="s">
        <v>203</v>
      </c>
      <c r="AS2" s="230" t="s">
        <v>13</v>
      </c>
      <c r="AT2" s="290"/>
      <c r="AU2" s="290"/>
      <c r="AV2" s="174" t="s">
        <v>204</v>
      </c>
      <c r="AW2" s="230" t="s">
        <v>14</v>
      </c>
      <c r="AX2" s="290"/>
      <c r="AY2" s="290"/>
      <c r="AZ2" s="291"/>
      <c r="BA2" s="230" t="s">
        <v>15</v>
      </c>
      <c r="BB2" s="290"/>
      <c r="BC2" s="290"/>
      <c r="BD2" s="291"/>
      <c r="BE2" s="308" t="s">
        <v>16</v>
      </c>
    </row>
    <row r="3" spans="1:57" ht="13.5" thickBot="1">
      <c r="A3" s="317"/>
      <c r="B3" s="317"/>
      <c r="C3" s="317"/>
      <c r="D3" s="317"/>
      <c r="E3" s="306" t="s">
        <v>17</v>
      </c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9"/>
    </row>
    <row r="4" spans="1:57" s="189" customFormat="1" ht="31.5" customHeight="1" thickBot="1">
      <c r="A4" s="318"/>
      <c r="B4" s="318"/>
      <c r="C4" s="318"/>
      <c r="D4" s="318"/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2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27">
        <v>2</v>
      </c>
      <c r="X4" s="27">
        <v>3</v>
      </c>
      <c r="Y4" s="27">
        <v>4</v>
      </c>
      <c r="Z4" s="27">
        <v>5</v>
      </c>
      <c r="AA4" s="27">
        <v>6</v>
      </c>
      <c r="AB4" s="27">
        <v>7</v>
      </c>
      <c r="AC4" s="27">
        <v>8</v>
      </c>
      <c r="AD4" s="27">
        <v>9</v>
      </c>
      <c r="AE4" s="26">
        <v>10</v>
      </c>
      <c r="AF4" s="26">
        <v>11</v>
      </c>
      <c r="AG4" s="55">
        <v>12</v>
      </c>
      <c r="AH4" s="55">
        <v>13</v>
      </c>
      <c r="AI4" s="55">
        <v>14</v>
      </c>
      <c r="AJ4" s="2">
        <v>15</v>
      </c>
      <c r="AK4" s="2">
        <v>16</v>
      </c>
      <c r="AL4" s="2">
        <v>17</v>
      </c>
      <c r="AM4" s="2">
        <v>18</v>
      </c>
      <c r="AN4" s="26">
        <v>19</v>
      </c>
      <c r="AO4" s="26">
        <v>20</v>
      </c>
      <c r="AP4" s="26">
        <v>21</v>
      </c>
      <c r="AQ4" s="184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29">
        <v>35</v>
      </c>
      <c r="BE4" s="309"/>
    </row>
    <row r="5" spans="1:57" ht="13.5" thickBot="1">
      <c r="A5" s="306" t="s">
        <v>18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9"/>
    </row>
    <row r="6" spans="1:57" s="189" customFormat="1" ht="27" customHeight="1" thickBot="1">
      <c r="A6" s="190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25">
        <v>19</v>
      </c>
      <c r="X6" s="25">
        <v>20</v>
      </c>
      <c r="Y6" s="25">
        <v>21</v>
      </c>
      <c r="Z6" s="25">
        <v>22</v>
      </c>
      <c r="AA6" s="25">
        <v>23</v>
      </c>
      <c r="AB6" s="25">
        <v>24</v>
      </c>
      <c r="AC6" s="25">
        <v>25</v>
      </c>
      <c r="AD6" s="25">
        <v>26</v>
      </c>
      <c r="AE6" s="25">
        <v>27</v>
      </c>
      <c r="AF6" s="25">
        <v>28</v>
      </c>
      <c r="AG6" s="56">
        <v>29</v>
      </c>
      <c r="AH6" s="56">
        <v>30</v>
      </c>
      <c r="AI6" s="56">
        <v>31</v>
      </c>
      <c r="AJ6" s="5">
        <v>32</v>
      </c>
      <c r="AK6" s="5">
        <v>33</v>
      </c>
      <c r="AL6" s="5">
        <v>34</v>
      </c>
      <c r="AM6" s="5">
        <v>35</v>
      </c>
      <c r="AN6" s="25">
        <v>36</v>
      </c>
      <c r="AO6" s="25">
        <v>37</v>
      </c>
      <c r="AP6" s="25">
        <v>38</v>
      </c>
      <c r="AQ6" s="185">
        <v>39</v>
      </c>
      <c r="AR6" s="5">
        <v>40</v>
      </c>
      <c r="AS6" s="5">
        <v>41</v>
      </c>
      <c r="AT6" s="6">
        <v>42</v>
      </c>
      <c r="AU6" s="6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28">
        <v>52</v>
      </c>
      <c r="BE6" s="310"/>
    </row>
    <row r="7" spans="1:57" ht="27" customHeight="1" thickBot="1">
      <c r="A7" s="311" t="s">
        <v>148</v>
      </c>
      <c r="B7" s="319" t="s">
        <v>143</v>
      </c>
      <c r="C7" s="319" t="s">
        <v>142</v>
      </c>
      <c r="D7" s="37" t="s">
        <v>22</v>
      </c>
      <c r="E7" s="17">
        <f>E9+E11+E13+E15+E17</f>
        <v>7</v>
      </c>
      <c r="F7" s="17">
        <f aca="true" t="shared" si="0" ref="F7:AU7">F9+F11+F13+F15+F17</f>
        <v>7</v>
      </c>
      <c r="G7" s="17">
        <f t="shared" si="0"/>
        <v>7</v>
      </c>
      <c r="H7" s="17">
        <f t="shared" si="0"/>
        <v>7</v>
      </c>
      <c r="I7" s="17">
        <f t="shared" si="0"/>
        <v>7</v>
      </c>
      <c r="J7" s="17">
        <f t="shared" si="0"/>
        <v>7</v>
      </c>
      <c r="K7" s="17">
        <f t="shared" si="0"/>
        <v>7</v>
      </c>
      <c r="L7" s="17">
        <f t="shared" si="0"/>
        <v>7</v>
      </c>
      <c r="M7" s="17">
        <f t="shared" si="0"/>
        <v>7</v>
      </c>
      <c r="N7" s="17">
        <f t="shared" si="0"/>
        <v>7</v>
      </c>
      <c r="O7" s="17">
        <f t="shared" si="0"/>
        <v>7</v>
      </c>
      <c r="P7" s="17">
        <f t="shared" si="0"/>
        <v>7</v>
      </c>
      <c r="Q7" s="17">
        <f t="shared" si="0"/>
        <v>7</v>
      </c>
      <c r="R7" s="17">
        <f t="shared" si="0"/>
        <v>7</v>
      </c>
      <c r="S7" s="17">
        <f t="shared" si="0"/>
        <v>6</v>
      </c>
      <c r="T7" s="17">
        <f t="shared" si="0"/>
        <v>6</v>
      </c>
      <c r="U7" s="17">
        <f t="shared" si="0"/>
        <v>6</v>
      </c>
      <c r="V7" s="17" t="s">
        <v>23</v>
      </c>
      <c r="W7" s="17" t="s">
        <v>23</v>
      </c>
      <c r="X7" s="17">
        <f t="shared" si="0"/>
        <v>7</v>
      </c>
      <c r="Y7" s="17">
        <f t="shared" si="0"/>
        <v>6</v>
      </c>
      <c r="Z7" s="17">
        <f t="shared" si="0"/>
        <v>7</v>
      </c>
      <c r="AA7" s="17">
        <f t="shared" si="0"/>
        <v>6</v>
      </c>
      <c r="AB7" s="17">
        <f t="shared" si="0"/>
        <v>7</v>
      </c>
      <c r="AC7" s="17">
        <f t="shared" si="0"/>
        <v>6</v>
      </c>
      <c r="AD7" s="17">
        <f t="shared" si="0"/>
        <v>7</v>
      </c>
      <c r="AE7" s="17">
        <f t="shared" si="0"/>
        <v>6</v>
      </c>
      <c r="AF7" s="17">
        <f t="shared" si="0"/>
        <v>7</v>
      </c>
      <c r="AG7" s="17">
        <f t="shared" si="0"/>
        <v>6</v>
      </c>
      <c r="AH7" s="17">
        <f t="shared" si="0"/>
        <v>7</v>
      </c>
      <c r="AI7" s="17">
        <f t="shared" si="0"/>
        <v>6</v>
      </c>
      <c r="AJ7" s="17">
        <f t="shared" si="0"/>
        <v>7</v>
      </c>
      <c r="AK7" s="17">
        <f t="shared" si="0"/>
        <v>6</v>
      </c>
      <c r="AL7" s="17">
        <f t="shared" si="0"/>
        <v>7</v>
      </c>
      <c r="AM7" s="17">
        <f t="shared" si="0"/>
        <v>6</v>
      </c>
      <c r="AN7" s="17">
        <f t="shared" si="0"/>
        <v>7</v>
      </c>
      <c r="AO7" s="17">
        <f t="shared" si="0"/>
        <v>6</v>
      </c>
      <c r="AP7" s="17">
        <f t="shared" si="0"/>
        <v>7</v>
      </c>
      <c r="AQ7" s="17">
        <f t="shared" si="0"/>
        <v>7</v>
      </c>
      <c r="AR7" s="17">
        <f t="shared" si="0"/>
        <v>7</v>
      </c>
      <c r="AS7" s="17">
        <f t="shared" si="0"/>
        <v>7</v>
      </c>
      <c r="AT7" s="150">
        <f t="shared" si="0"/>
        <v>0</v>
      </c>
      <c r="AU7" s="150">
        <f t="shared" si="0"/>
        <v>0</v>
      </c>
      <c r="AV7" s="210"/>
      <c r="AW7" s="17" t="s">
        <v>23</v>
      </c>
      <c r="AX7" s="17" t="s">
        <v>23</v>
      </c>
      <c r="AY7" s="17" t="s">
        <v>23</v>
      </c>
      <c r="AZ7" s="17" t="s">
        <v>23</v>
      </c>
      <c r="BA7" s="17" t="s">
        <v>23</v>
      </c>
      <c r="BB7" s="17" t="s">
        <v>23</v>
      </c>
      <c r="BC7" s="17" t="s">
        <v>23</v>
      </c>
      <c r="BD7" s="17" t="s">
        <v>23</v>
      </c>
      <c r="BE7" s="9">
        <f aca="true" t="shared" si="1" ref="BE7:BE40">SUM(E7:BD7)</f>
        <v>261</v>
      </c>
    </row>
    <row r="8" spans="1:57" ht="28.5" customHeight="1" thickBot="1">
      <c r="A8" s="312"/>
      <c r="B8" s="320"/>
      <c r="C8" s="320"/>
      <c r="D8" s="7" t="s">
        <v>25</v>
      </c>
      <c r="E8" s="8">
        <f>E10+E12+E14+E16+E18</f>
        <v>4</v>
      </c>
      <c r="F8" s="8">
        <f aca="true" t="shared" si="2" ref="F8:AU8">F10+F12+F14+F16+F18</f>
        <v>3</v>
      </c>
      <c r="G8" s="8">
        <f t="shared" si="2"/>
        <v>4</v>
      </c>
      <c r="H8" s="8">
        <f t="shared" si="2"/>
        <v>3</v>
      </c>
      <c r="I8" s="8">
        <f t="shared" si="2"/>
        <v>4</v>
      </c>
      <c r="J8" s="8">
        <f t="shared" si="2"/>
        <v>3</v>
      </c>
      <c r="K8" s="8">
        <f t="shared" si="2"/>
        <v>4</v>
      </c>
      <c r="L8" s="8">
        <f t="shared" si="2"/>
        <v>3</v>
      </c>
      <c r="M8" s="8">
        <f t="shared" si="2"/>
        <v>4</v>
      </c>
      <c r="N8" s="8">
        <f t="shared" si="2"/>
        <v>3</v>
      </c>
      <c r="O8" s="8">
        <f t="shared" si="2"/>
        <v>4</v>
      </c>
      <c r="P8" s="8">
        <f t="shared" si="2"/>
        <v>3</v>
      </c>
      <c r="Q8" s="8">
        <f t="shared" si="2"/>
        <v>4</v>
      </c>
      <c r="R8" s="8">
        <f t="shared" si="2"/>
        <v>3</v>
      </c>
      <c r="S8" s="8">
        <f t="shared" si="2"/>
        <v>4</v>
      </c>
      <c r="T8" s="8">
        <f t="shared" si="2"/>
        <v>3</v>
      </c>
      <c r="U8" s="8">
        <f t="shared" si="2"/>
        <v>3</v>
      </c>
      <c r="V8" s="8" t="s">
        <v>23</v>
      </c>
      <c r="W8" s="8" t="s">
        <v>23</v>
      </c>
      <c r="X8" s="8">
        <f t="shared" si="2"/>
        <v>4</v>
      </c>
      <c r="Y8" s="8">
        <f t="shared" si="2"/>
        <v>3</v>
      </c>
      <c r="Z8" s="8">
        <f t="shared" si="2"/>
        <v>4</v>
      </c>
      <c r="AA8" s="8">
        <f t="shared" si="2"/>
        <v>3</v>
      </c>
      <c r="AB8" s="8">
        <f t="shared" si="2"/>
        <v>4</v>
      </c>
      <c r="AC8" s="8">
        <f t="shared" si="2"/>
        <v>3</v>
      </c>
      <c r="AD8" s="8">
        <f t="shared" si="2"/>
        <v>4</v>
      </c>
      <c r="AE8" s="8">
        <f t="shared" si="2"/>
        <v>3</v>
      </c>
      <c r="AF8" s="8">
        <f t="shared" si="2"/>
        <v>4</v>
      </c>
      <c r="AG8" s="8">
        <f t="shared" si="2"/>
        <v>3</v>
      </c>
      <c r="AH8" s="8">
        <f t="shared" si="2"/>
        <v>3</v>
      </c>
      <c r="AI8" s="8">
        <f t="shared" si="2"/>
        <v>3</v>
      </c>
      <c r="AJ8" s="8">
        <f t="shared" si="2"/>
        <v>3</v>
      </c>
      <c r="AK8" s="8">
        <f t="shared" si="2"/>
        <v>3</v>
      </c>
      <c r="AL8" s="8">
        <f t="shared" si="2"/>
        <v>3</v>
      </c>
      <c r="AM8" s="8">
        <f t="shared" si="2"/>
        <v>3</v>
      </c>
      <c r="AN8" s="8">
        <f t="shared" si="2"/>
        <v>3</v>
      </c>
      <c r="AO8" s="8">
        <f t="shared" si="2"/>
        <v>3</v>
      </c>
      <c r="AP8" s="8">
        <f t="shared" si="2"/>
        <v>3</v>
      </c>
      <c r="AQ8" s="17">
        <f t="shared" si="2"/>
        <v>3</v>
      </c>
      <c r="AR8" s="8">
        <f t="shared" si="2"/>
        <v>3</v>
      </c>
      <c r="AS8" s="8">
        <f t="shared" si="2"/>
        <v>3</v>
      </c>
      <c r="AT8" s="150">
        <f t="shared" si="2"/>
        <v>0</v>
      </c>
      <c r="AU8" s="150">
        <f t="shared" si="2"/>
        <v>0</v>
      </c>
      <c r="AV8" s="210"/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23</v>
      </c>
      <c r="BE8" s="9">
        <f t="shared" si="1"/>
        <v>130</v>
      </c>
    </row>
    <row r="9" spans="1:57" ht="16.5" customHeight="1" thickBot="1">
      <c r="A9" s="312"/>
      <c r="B9" s="296" t="s">
        <v>141</v>
      </c>
      <c r="C9" s="321" t="s">
        <v>169</v>
      </c>
      <c r="D9" s="10" t="s">
        <v>22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9"/>
      <c r="V9" s="11" t="s">
        <v>23</v>
      </c>
      <c r="W9" s="40" t="s">
        <v>23</v>
      </c>
      <c r="X9" s="40">
        <v>3</v>
      </c>
      <c r="Y9" s="40">
        <v>2</v>
      </c>
      <c r="Z9" s="40">
        <v>3</v>
      </c>
      <c r="AA9" s="40">
        <v>2</v>
      </c>
      <c r="AB9" s="40">
        <v>3</v>
      </c>
      <c r="AC9" s="13">
        <v>2</v>
      </c>
      <c r="AD9" s="13">
        <v>3</v>
      </c>
      <c r="AE9" s="13">
        <v>2</v>
      </c>
      <c r="AF9" s="40">
        <v>3</v>
      </c>
      <c r="AG9" s="59">
        <v>2</v>
      </c>
      <c r="AH9" s="59">
        <v>3</v>
      </c>
      <c r="AI9" s="59">
        <v>2</v>
      </c>
      <c r="AJ9" s="11">
        <v>3</v>
      </c>
      <c r="AK9" s="9">
        <v>2</v>
      </c>
      <c r="AL9" s="11">
        <v>3</v>
      </c>
      <c r="AM9" s="11">
        <v>2</v>
      </c>
      <c r="AN9" s="40">
        <v>3</v>
      </c>
      <c r="AO9" s="13">
        <v>2</v>
      </c>
      <c r="AP9" s="178">
        <v>3</v>
      </c>
      <c r="AQ9" s="178">
        <v>3</v>
      </c>
      <c r="AR9" s="178">
        <v>3</v>
      </c>
      <c r="AS9" s="178">
        <v>3</v>
      </c>
      <c r="AT9" s="177"/>
      <c r="AU9" s="176"/>
      <c r="AV9" s="10"/>
      <c r="AW9" s="10" t="s">
        <v>23</v>
      </c>
      <c r="AX9" s="10" t="s">
        <v>23</v>
      </c>
      <c r="AY9" s="10" t="s">
        <v>23</v>
      </c>
      <c r="AZ9" s="10" t="s">
        <v>23</v>
      </c>
      <c r="BA9" s="10" t="s">
        <v>23</v>
      </c>
      <c r="BB9" s="10" t="s">
        <v>23</v>
      </c>
      <c r="BC9" s="10" t="s">
        <v>23</v>
      </c>
      <c r="BD9" s="10" t="s">
        <v>23</v>
      </c>
      <c r="BE9" s="9">
        <f t="shared" si="1"/>
        <v>57</v>
      </c>
    </row>
    <row r="10" spans="1:57" ht="14.25" customHeight="1" thickBot="1">
      <c r="A10" s="312"/>
      <c r="B10" s="297"/>
      <c r="C10" s="322"/>
      <c r="D10" s="10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9"/>
      <c r="V10" s="11" t="s">
        <v>23</v>
      </c>
      <c r="W10" s="40" t="s">
        <v>23</v>
      </c>
      <c r="X10" s="16">
        <v>2</v>
      </c>
      <c r="Y10" s="16">
        <v>1</v>
      </c>
      <c r="Z10" s="16">
        <v>2</v>
      </c>
      <c r="AA10" s="16">
        <v>1</v>
      </c>
      <c r="AB10" s="16">
        <v>2</v>
      </c>
      <c r="AC10" s="52">
        <v>1</v>
      </c>
      <c r="AD10" s="52">
        <v>2</v>
      </c>
      <c r="AE10" s="52">
        <v>1</v>
      </c>
      <c r="AF10" s="16">
        <v>2</v>
      </c>
      <c r="AG10" s="61">
        <v>1</v>
      </c>
      <c r="AH10" s="61">
        <v>1</v>
      </c>
      <c r="AI10" s="61">
        <v>1</v>
      </c>
      <c r="AJ10" s="10">
        <v>1</v>
      </c>
      <c r="AK10" s="12">
        <v>1</v>
      </c>
      <c r="AL10" s="10">
        <v>1</v>
      </c>
      <c r="AM10" s="10">
        <v>1</v>
      </c>
      <c r="AN10" s="16">
        <v>1</v>
      </c>
      <c r="AO10" s="52">
        <v>1</v>
      </c>
      <c r="AP10" s="16">
        <v>1</v>
      </c>
      <c r="AQ10" s="16">
        <v>1</v>
      </c>
      <c r="AR10" s="16">
        <v>1</v>
      </c>
      <c r="AS10" s="16">
        <v>1</v>
      </c>
      <c r="AT10" s="176"/>
      <c r="AU10" s="176"/>
      <c r="AV10" s="10"/>
      <c r="AW10" s="10" t="s">
        <v>23</v>
      </c>
      <c r="AX10" s="10" t="s">
        <v>23</v>
      </c>
      <c r="AY10" s="10" t="s">
        <v>23</v>
      </c>
      <c r="AZ10" s="10" t="s">
        <v>23</v>
      </c>
      <c r="BA10" s="10" t="s">
        <v>23</v>
      </c>
      <c r="BB10" s="10" t="s">
        <v>23</v>
      </c>
      <c r="BC10" s="10" t="s">
        <v>23</v>
      </c>
      <c r="BD10" s="10" t="s">
        <v>23</v>
      </c>
      <c r="BE10" s="9">
        <f t="shared" si="1"/>
        <v>27</v>
      </c>
    </row>
    <row r="11" spans="1:57" ht="15.75" customHeight="1" thickBot="1">
      <c r="A11" s="312"/>
      <c r="B11" s="296" t="s">
        <v>140</v>
      </c>
      <c r="C11" s="321" t="s">
        <v>147</v>
      </c>
      <c r="D11" s="10" t="s">
        <v>22</v>
      </c>
      <c r="E11" s="11">
        <v>3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3</v>
      </c>
      <c r="N11" s="11">
        <v>3</v>
      </c>
      <c r="O11" s="11">
        <v>3</v>
      </c>
      <c r="P11" s="11">
        <v>3</v>
      </c>
      <c r="Q11" s="11">
        <v>3</v>
      </c>
      <c r="R11" s="11">
        <v>3</v>
      </c>
      <c r="S11" s="11">
        <v>2</v>
      </c>
      <c r="T11" s="177">
        <v>2</v>
      </c>
      <c r="U11" s="11">
        <v>2</v>
      </c>
      <c r="V11" s="11" t="s">
        <v>23</v>
      </c>
      <c r="W11" s="40" t="s">
        <v>23</v>
      </c>
      <c r="X11" s="16"/>
      <c r="Y11" s="16"/>
      <c r="Z11" s="16"/>
      <c r="AA11" s="16"/>
      <c r="AB11" s="16"/>
      <c r="AC11" s="52"/>
      <c r="AD11" s="52"/>
      <c r="AE11" s="52"/>
      <c r="AF11" s="16"/>
      <c r="AG11" s="61"/>
      <c r="AH11" s="61"/>
      <c r="AI11" s="61"/>
      <c r="AJ11" s="10"/>
      <c r="AK11" s="12"/>
      <c r="AL11" s="10"/>
      <c r="AM11" s="10"/>
      <c r="AN11" s="16"/>
      <c r="AO11" s="52"/>
      <c r="AP11" s="16"/>
      <c r="AQ11" s="16"/>
      <c r="AR11" s="16"/>
      <c r="AS11" s="16"/>
      <c r="AT11" s="176"/>
      <c r="AU11" s="176"/>
      <c r="AV11" s="10"/>
      <c r="AW11" s="10" t="s">
        <v>23</v>
      </c>
      <c r="AX11" s="10" t="s">
        <v>23</v>
      </c>
      <c r="AY11" s="10" t="s">
        <v>23</v>
      </c>
      <c r="AZ11" s="10" t="s">
        <v>23</v>
      </c>
      <c r="BA11" s="10" t="s">
        <v>23</v>
      </c>
      <c r="BB11" s="10" t="s">
        <v>23</v>
      </c>
      <c r="BC11" s="10" t="s">
        <v>23</v>
      </c>
      <c r="BD11" s="10" t="s">
        <v>23</v>
      </c>
      <c r="BE11" s="9">
        <f t="shared" si="1"/>
        <v>48</v>
      </c>
    </row>
    <row r="12" spans="1:57" ht="15.75" customHeight="1" thickBot="1">
      <c r="A12" s="312"/>
      <c r="B12" s="297"/>
      <c r="C12" s="322"/>
      <c r="D12" s="10" t="s">
        <v>25</v>
      </c>
      <c r="E12" s="11">
        <v>2</v>
      </c>
      <c r="F12" s="11">
        <v>1</v>
      </c>
      <c r="G12" s="11">
        <v>2</v>
      </c>
      <c r="H12" s="11">
        <v>1</v>
      </c>
      <c r="I12" s="11">
        <v>2</v>
      </c>
      <c r="J12" s="11">
        <v>1</v>
      </c>
      <c r="K12" s="11">
        <v>2</v>
      </c>
      <c r="L12" s="11">
        <v>1</v>
      </c>
      <c r="M12" s="11">
        <v>2</v>
      </c>
      <c r="N12" s="11">
        <v>1</v>
      </c>
      <c r="O12" s="11">
        <v>2</v>
      </c>
      <c r="P12" s="11">
        <v>1</v>
      </c>
      <c r="Q12" s="11">
        <v>2</v>
      </c>
      <c r="R12" s="11">
        <v>1</v>
      </c>
      <c r="S12" s="11">
        <v>2</v>
      </c>
      <c r="T12" s="11">
        <v>1</v>
      </c>
      <c r="U12" s="11">
        <v>1</v>
      </c>
      <c r="V12" s="11" t="s">
        <v>23</v>
      </c>
      <c r="W12" s="40" t="s">
        <v>23</v>
      </c>
      <c r="X12" s="16"/>
      <c r="Y12" s="16"/>
      <c r="Z12" s="16"/>
      <c r="AA12" s="16"/>
      <c r="AB12" s="16"/>
      <c r="AC12" s="52"/>
      <c r="AD12" s="52"/>
      <c r="AE12" s="52"/>
      <c r="AF12" s="16"/>
      <c r="AG12" s="61"/>
      <c r="AH12" s="61"/>
      <c r="AI12" s="61"/>
      <c r="AJ12" s="10"/>
      <c r="AK12" s="12"/>
      <c r="AL12" s="10"/>
      <c r="AM12" s="10"/>
      <c r="AN12" s="16"/>
      <c r="AO12" s="52"/>
      <c r="AP12" s="16"/>
      <c r="AQ12" s="16"/>
      <c r="AR12" s="16"/>
      <c r="AS12" s="16"/>
      <c r="AT12" s="176"/>
      <c r="AU12" s="176"/>
      <c r="AV12" s="10"/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23</v>
      </c>
      <c r="BE12" s="9">
        <f t="shared" si="1"/>
        <v>25</v>
      </c>
    </row>
    <row r="13" spans="1:57" ht="13.5" thickBot="1">
      <c r="A13" s="312"/>
      <c r="B13" s="296" t="s">
        <v>139</v>
      </c>
      <c r="C13" s="321" t="s">
        <v>31</v>
      </c>
      <c r="D13" s="10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11">
        <v>2</v>
      </c>
      <c r="V13" s="11" t="s">
        <v>23</v>
      </c>
      <c r="W13" s="40" t="s">
        <v>23</v>
      </c>
      <c r="X13" s="11">
        <v>2</v>
      </c>
      <c r="Y13" s="11">
        <v>2</v>
      </c>
      <c r="Z13" s="11">
        <v>2</v>
      </c>
      <c r="AA13" s="11">
        <v>2</v>
      </c>
      <c r="AB13" s="11">
        <v>2</v>
      </c>
      <c r="AC13" s="11">
        <v>2</v>
      </c>
      <c r="AD13" s="11">
        <v>2</v>
      </c>
      <c r="AE13" s="11">
        <v>2</v>
      </c>
      <c r="AF13" s="11">
        <v>2</v>
      </c>
      <c r="AG13" s="11">
        <v>2</v>
      </c>
      <c r="AH13" s="11">
        <v>2</v>
      </c>
      <c r="AI13" s="11">
        <v>2</v>
      </c>
      <c r="AJ13" s="11">
        <v>2</v>
      </c>
      <c r="AK13" s="11">
        <v>2</v>
      </c>
      <c r="AL13" s="11">
        <v>2</v>
      </c>
      <c r="AM13" s="11">
        <v>2</v>
      </c>
      <c r="AN13" s="11">
        <v>2</v>
      </c>
      <c r="AO13" s="11">
        <v>2</v>
      </c>
      <c r="AP13" s="40">
        <v>2</v>
      </c>
      <c r="AQ13" s="40">
        <v>2</v>
      </c>
      <c r="AR13" s="40">
        <v>2</v>
      </c>
      <c r="AS13" s="40">
        <v>2</v>
      </c>
      <c r="AT13" s="177"/>
      <c r="AU13" s="176"/>
      <c r="AV13" s="10"/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23</v>
      </c>
      <c r="BE13" s="9">
        <f t="shared" si="1"/>
        <v>78</v>
      </c>
    </row>
    <row r="14" spans="1:57" ht="13.5" thickBot="1">
      <c r="A14" s="312"/>
      <c r="B14" s="297"/>
      <c r="C14" s="330"/>
      <c r="D14" s="10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11">
        <v>1</v>
      </c>
      <c r="V14" s="11" t="s">
        <v>23</v>
      </c>
      <c r="W14" s="40" t="s">
        <v>23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11">
        <v>1</v>
      </c>
      <c r="AP14" s="40">
        <v>1</v>
      </c>
      <c r="AQ14" s="40">
        <v>1</v>
      </c>
      <c r="AR14" s="40">
        <v>1</v>
      </c>
      <c r="AS14" s="40">
        <v>1</v>
      </c>
      <c r="AT14" s="177"/>
      <c r="AU14" s="177"/>
      <c r="AV14" s="10"/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23</v>
      </c>
      <c r="BE14" s="9">
        <f t="shared" si="1"/>
        <v>39</v>
      </c>
    </row>
    <row r="15" spans="1:57" ht="13.5" thickBot="1">
      <c r="A15" s="312"/>
      <c r="B15" s="296" t="s">
        <v>138</v>
      </c>
      <c r="C15" s="321" t="s">
        <v>36</v>
      </c>
      <c r="D15" s="10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11">
        <v>2</v>
      </c>
      <c r="V15" s="11" t="s">
        <v>23</v>
      </c>
      <c r="W15" s="40" t="s">
        <v>23</v>
      </c>
      <c r="X15" s="11">
        <v>2</v>
      </c>
      <c r="Y15" s="11">
        <v>2</v>
      </c>
      <c r="Z15" s="11">
        <v>2</v>
      </c>
      <c r="AA15" s="11">
        <v>2</v>
      </c>
      <c r="AB15" s="11">
        <v>2</v>
      </c>
      <c r="AC15" s="11">
        <v>2</v>
      </c>
      <c r="AD15" s="11">
        <v>2</v>
      </c>
      <c r="AE15" s="11">
        <v>2</v>
      </c>
      <c r="AF15" s="11">
        <v>2</v>
      </c>
      <c r="AG15" s="11">
        <v>2</v>
      </c>
      <c r="AH15" s="11">
        <v>2</v>
      </c>
      <c r="AI15" s="11">
        <v>2</v>
      </c>
      <c r="AJ15" s="11">
        <v>2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40">
        <v>2</v>
      </c>
      <c r="AQ15" s="40">
        <v>2</v>
      </c>
      <c r="AR15" s="40">
        <v>2</v>
      </c>
      <c r="AS15" s="40">
        <v>2</v>
      </c>
      <c r="AT15" s="177"/>
      <c r="AU15" s="176"/>
      <c r="AV15" s="10"/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23</v>
      </c>
      <c r="BE15" s="9">
        <f t="shared" si="1"/>
        <v>78</v>
      </c>
    </row>
    <row r="16" spans="1:57" ht="13.5" thickBot="1">
      <c r="A16" s="312"/>
      <c r="B16" s="297"/>
      <c r="C16" s="330"/>
      <c r="D16" s="10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 t="s">
        <v>23</v>
      </c>
      <c r="W16" s="40" t="s">
        <v>23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6">
        <v>1</v>
      </c>
      <c r="AQ16" s="16">
        <v>1</v>
      </c>
      <c r="AR16" s="16">
        <v>1</v>
      </c>
      <c r="AS16" s="16">
        <v>1</v>
      </c>
      <c r="AT16" s="176"/>
      <c r="AU16" s="176"/>
      <c r="AV16" s="10"/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23</v>
      </c>
      <c r="BE16" s="9">
        <f t="shared" si="1"/>
        <v>39</v>
      </c>
    </row>
    <row r="17" spans="1:57" ht="18" customHeight="1" thickBot="1">
      <c r="A17" s="312"/>
      <c r="B17" s="296" t="s">
        <v>137</v>
      </c>
      <c r="C17" s="296" t="s">
        <v>146</v>
      </c>
      <c r="D17" s="10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9"/>
      <c r="V17" s="11" t="s">
        <v>23</v>
      </c>
      <c r="W17" s="40" t="s">
        <v>23</v>
      </c>
      <c r="X17" s="40"/>
      <c r="Y17" s="40"/>
      <c r="Z17" s="40"/>
      <c r="AA17" s="40"/>
      <c r="AB17" s="40"/>
      <c r="AC17" s="13"/>
      <c r="AD17" s="13"/>
      <c r="AE17" s="13"/>
      <c r="AF17" s="40"/>
      <c r="AG17" s="59"/>
      <c r="AH17" s="59"/>
      <c r="AI17" s="59"/>
      <c r="AJ17" s="11"/>
      <c r="AK17" s="9"/>
      <c r="AL17" s="11"/>
      <c r="AM17" s="11"/>
      <c r="AN17" s="40"/>
      <c r="AO17" s="13"/>
      <c r="AP17" s="178"/>
      <c r="AQ17" s="178"/>
      <c r="AR17" s="177"/>
      <c r="AS17" s="177"/>
      <c r="AT17" s="177"/>
      <c r="AU17" s="176"/>
      <c r="AV17" s="10"/>
      <c r="AW17" s="10" t="s">
        <v>23</v>
      </c>
      <c r="AX17" s="10" t="s">
        <v>23</v>
      </c>
      <c r="AY17" s="10" t="s">
        <v>23</v>
      </c>
      <c r="AZ17" s="10" t="s">
        <v>23</v>
      </c>
      <c r="BA17" s="10" t="s">
        <v>23</v>
      </c>
      <c r="BB17" s="10" t="s">
        <v>23</v>
      </c>
      <c r="BC17" s="10" t="s">
        <v>23</v>
      </c>
      <c r="BD17" s="10" t="s">
        <v>23</v>
      </c>
      <c r="BE17" s="9">
        <f t="shared" si="1"/>
        <v>0</v>
      </c>
    </row>
    <row r="18" spans="1:57" ht="13.5" thickBot="1">
      <c r="A18" s="312"/>
      <c r="B18" s="297"/>
      <c r="C18" s="297"/>
      <c r="D18" s="10" t="s">
        <v>25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9"/>
      <c r="V18" s="11" t="s">
        <v>23</v>
      </c>
      <c r="W18" s="40" t="s">
        <v>23</v>
      </c>
      <c r="X18" s="40"/>
      <c r="Y18" s="40"/>
      <c r="Z18" s="40"/>
      <c r="AA18" s="40"/>
      <c r="AB18" s="40"/>
      <c r="AC18" s="13"/>
      <c r="AD18" s="13"/>
      <c r="AE18" s="13"/>
      <c r="AF18" s="40"/>
      <c r="AG18" s="59"/>
      <c r="AH18" s="59"/>
      <c r="AI18" s="59"/>
      <c r="AJ18" s="11"/>
      <c r="AK18" s="9"/>
      <c r="AL18" s="11"/>
      <c r="AM18" s="11"/>
      <c r="AN18" s="40"/>
      <c r="AO18" s="13"/>
      <c r="AP18" s="40"/>
      <c r="AQ18" s="178"/>
      <c r="AR18" s="177"/>
      <c r="AS18" s="177"/>
      <c r="AT18" s="177"/>
      <c r="AU18" s="177"/>
      <c r="AV18" s="10"/>
      <c r="AW18" s="10" t="s">
        <v>23</v>
      </c>
      <c r="AX18" s="10" t="s">
        <v>23</v>
      </c>
      <c r="AY18" s="10" t="s">
        <v>23</v>
      </c>
      <c r="AZ18" s="10" t="s">
        <v>23</v>
      </c>
      <c r="BA18" s="10" t="s">
        <v>23</v>
      </c>
      <c r="BB18" s="10" t="s">
        <v>23</v>
      </c>
      <c r="BC18" s="10" t="s">
        <v>23</v>
      </c>
      <c r="BD18" s="10" t="s">
        <v>23</v>
      </c>
      <c r="BE18" s="9">
        <f t="shared" si="1"/>
        <v>0</v>
      </c>
    </row>
    <row r="19" spans="1:57" ht="13.5" hidden="1" thickBot="1">
      <c r="A19" s="312"/>
      <c r="B19" s="325" t="s">
        <v>136</v>
      </c>
      <c r="C19" s="323"/>
      <c r="D19" s="10" t="s">
        <v>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40" t="s">
        <v>23</v>
      </c>
      <c r="X19" s="40"/>
      <c r="Y19" s="40"/>
      <c r="Z19" s="40"/>
      <c r="AA19" s="40"/>
      <c r="AB19" s="40"/>
      <c r="AC19" s="40"/>
      <c r="AD19" s="40"/>
      <c r="AE19" s="40"/>
      <c r="AF19" s="40"/>
      <c r="AG19" s="59"/>
      <c r="AH19" s="59"/>
      <c r="AI19" s="59"/>
      <c r="AJ19" s="11"/>
      <c r="AK19" s="11"/>
      <c r="AL19" s="11"/>
      <c r="AM19" s="11"/>
      <c r="AN19" s="40"/>
      <c r="AO19" s="40"/>
      <c r="AP19" s="40"/>
      <c r="AQ19" s="178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1"/>
        <v>0</v>
      </c>
    </row>
    <row r="20" spans="1:57" ht="13.5" hidden="1" thickBot="1">
      <c r="A20" s="312"/>
      <c r="B20" s="326"/>
      <c r="C20" s="324"/>
      <c r="D20" s="10" t="s">
        <v>25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40" t="s">
        <v>23</v>
      </c>
      <c r="X20" s="16"/>
      <c r="Y20" s="16"/>
      <c r="Z20" s="16"/>
      <c r="AA20" s="16"/>
      <c r="AB20" s="16"/>
      <c r="AC20" s="16"/>
      <c r="AD20" s="16"/>
      <c r="AE20" s="16"/>
      <c r="AF20" s="16"/>
      <c r="AG20" s="61"/>
      <c r="AH20" s="61"/>
      <c r="AI20" s="61"/>
      <c r="AJ20" s="10"/>
      <c r="AK20" s="10"/>
      <c r="AL20" s="10"/>
      <c r="AM20" s="10"/>
      <c r="AN20" s="16"/>
      <c r="AO20" s="16"/>
      <c r="AP20" s="16"/>
      <c r="AQ20" s="181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1"/>
        <v>0</v>
      </c>
    </row>
    <row r="21" spans="1:57" ht="13.5" hidden="1" thickBot="1">
      <c r="A21" s="312"/>
      <c r="B21" s="325" t="s">
        <v>135</v>
      </c>
      <c r="C21" s="323"/>
      <c r="D21" s="10" t="s">
        <v>22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40" t="s">
        <v>23</v>
      </c>
      <c r="X21" s="16"/>
      <c r="Y21" s="16"/>
      <c r="Z21" s="16"/>
      <c r="AA21" s="16"/>
      <c r="AB21" s="16"/>
      <c r="AC21" s="16"/>
      <c r="AD21" s="16"/>
      <c r="AE21" s="16"/>
      <c r="AF21" s="16"/>
      <c r="AG21" s="61"/>
      <c r="AH21" s="61"/>
      <c r="AI21" s="61"/>
      <c r="AJ21" s="10"/>
      <c r="AK21" s="10"/>
      <c r="AL21" s="10"/>
      <c r="AM21" s="10"/>
      <c r="AN21" s="16"/>
      <c r="AO21" s="16"/>
      <c r="AP21" s="16"/>
      <c r="AQ21" s="181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1"/>
        <v>0</v>
      </c>
    </row>
    <row r="22" spans="1:57" ht="13.5" hidden="1" thickBot="1">
      <c r="A22" s="312"/>
      <c r="B22" s="326"/>
      <c r="C22" s="324"/>
      <c r="D22" s="10" t="s">
        <v>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40" t="s">
        <v>23</v>
      </c>
      <c r="X22" s="16"/>
      <c r="Y22" s="16"/>
      <c r="Z22" s="16"/>
      <c r="AA22" s="16"/>
      <c r="AB22" s="16"/>
      <c r="AC22" s="16"/>
      <c r="AD22" s="16"/>
      <c r="AE22" s="16"/>
      <c r="AF22" s="16"/>
      <c r="AG22" s="61"/>
      <c r="AH22" s="61"/>
      <c r="AI22" s="61"/>
      <c r="AJ22" s="10"/>
      <c r="AK22" s="10"/>
      <c r="AL22" s="10"/>
      <c r="AM22" s="10"/>
      <c r="AN22" s="16"/>
      <c r="AO22" s="16"/>
      <c r="AP22" s="16"/>
      <c r="AQ22" s="181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1"/>
        <v>0</v>
      </c>
    </row>
    <row r="23" spans="1:57" ht="13.5" hidden="1" thickBot="1">
      <c r="A23" s="312"/>
      <c r="B23" s="325" t="s">
        <v>134</v>
      </c>
      <c r="C23" s="323"/>
      <c r="D23" s="10" t="s">
        <v>22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40" t="s">
        <v>23</v>
      </c>
      <c r="X23" s="40"/>
      <c r="Y23" s="40"/>
      <c r="Z23" s="40"/>
      <c r="AA23" s="40"/>
      <c r="AB23" s="40"/>
      <c r="AC23" s="40"/>
      <c r="AD23" s="40"/>
      <c r="AE23" s="40"/>
      <c r="AF23" s="40"/>
      <c r="AG23" s="59"/>
      <c r="AH23" s="59"/>
      <c r="AI23" s="59"/>
      <c r="AJ23" s="11"/>
      <c r="AK23" s="11"/>
      <c r="AL23" s="11"/>
      <c r="AM23" s="11"/>
      <c r="AN23" s="40"/>
      <c r="AO23" s="40"/>
      <c r="AP23" s="40"/>
      <c r="AQ23" s="178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1"/>
        <v>0</v>
      </c>
    </row>
    <row r="24" spans="1:57" ht="14.25" customHeight="1" hidden="1" thickBot="1">
      <c r="A24" s="312"/>
      <c r="B24" s="326"/>
      <c r="C24" s="324"/>
      <c r="D24" s="10" t="s">
        <v>25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40" t="s">
        <v>23</v>
      </c>
      <c r="X24" s="16"/>
      <c r="Y24" s="16"/>
      <c r="Z24" s="16"/>
      <c r="AA24" s="16"/>
      <c r="AB24" s="16"/>
      <c r="AC24" s="16"/>
      <c r="AD24" s="16"/>
      <c r="AE24" s="16"/>
      <c r="AF24" s="16"/>
      <c r="AG24" s="61"/>
      <c r="AH24" s="61"/>
      <c r="AI24" s="61"/>
      <c r="AJ24" s="10"/>
      <c r="AK24" s="10"/>
      <c r="AL24" s="10"/>
      <c r="AM24" s="10"/>
      <c r="AN24" s="16"/>
      <c r="AO24" s="16"/>
      <c r="AP24" s="16"/>
      <c r="AQ24" s="181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1"/>
        <v>0</v>
      </c>
    </row>
    <row r="25" spans="1:57" ht="13.5" customHeight="1" hidden="1" thickBot="1">
      <c r="A25" s="312"/>
      <c r="B25" s="325"/>
      <c r="C25" s="323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61"/>
      <c r="AH25" s="61"/>
      <c r="AI25" s="61"/>
      <c r="AJ25" s="10"/>
      <c r="AK25" s="10"/>
      <c r="AL25" s="10"/>
      <c r="AM25" s="10"/>
      <c r="AN25" s="16"/>
      <c r="AO25" s="16"/>
      <c r="AP25" s="16"/>
      <c r="AQ25" s="181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1"/>
        <v>0</v>
      </c>
    </row>
    <row r="26" spans="1:57" ht="13.5" customHeight="1" hidden="1" thickBot="1">
      <c r="A26" s="312"/>
      <c r="B26" s="326"/>
      <c r="C26" s="333"/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61"/>
      <c r="AH26" s="61"/>
      <c r="AI26" s="61"/>
      <c r="AJ26" s="10"/>
      <c r="AK26" s="10"/>
      <c r="AL26" s="10"/>
      <c r="AM26" s="10"/>
      <c r="AN26" s="16"/>
      <c r="AO26" s="16"/>
      <c r="AP26" s="16"/>
      <c r="AQ26" s="181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1"/>
        <v>0</v>
      </c>
    </row>
    <row r="27" spans="1:57" ht="26.25" customHeight="1" thickBot="1">
      <c r="A27" s="312"/>
      <c r="B27" s="331" t="s">
        <v>133</v>
      </c>
      <c r="C27" s="334" t="s">
        <v>132</v>
      </c>
      <c r="D27" s="37" t="s">
        <v>22</v>
      </c>
      <c r="E27" s="17">
        <f>E29+E31+E35</f>
        <v>0</v>
      </c>
      <c r="F27" s="17">
        <f aca="true" t="shared" si="3" ref="F27:U27">F29+F31+F35</f>
        <v>0</v>
      </c>
      <c r="G27" s="17">
        <f t="shared" si="3"/>
        <v>0</v>
      </c>
      <c r="H27" s="17">
        <f t="shared" si="3"/>
        <v>0</v>
      </c>
      <c r="I27" s="17">
        <f t="shared" si="3"/>
        <v>0</v>
      </c>
      <c r="J27" s="17">
        <f t="shared" si="3"/>
        <v>0</v>
      </c>
      <c r="K27" s="17">
        <f t="shared" si="3"/>
        <v>0</v>
      </c>
      <c r="L27" s="17">
        <f t="shared" si="3"/>
        <v>0</v>
      </c>
      <c r="M27" s="17">
        <f t="shared" si="3"/>
        <v>0</v>
      </c>
      <c r="N27" s="17">
        <f t="shared" si="3"/>
        <v>0</v>
      </c>
      <c r="O27" s="17">
        <f t="shared" si="3"/>
        <v>0</v>
      </c>
      <c r="P27" s="17">
        <f t="shared" si="3"/>
        <v>0</v>
      </c>
      <c r="Q27" s="17">
        <f t="shared" si="3"/>
        <v>0</v>
      </c>
      <c r="R27" s="17">
        <f t="shared" si="3"/>
        <v>0</v>
      </c>
      <c r="S27" s="17">
        <f t="shared" si="3"/>
        <v>0</v>
      </c>
      <c r="T27" s="17">
        <f t="shared" si="3"/>
        <v>0</v>
      </c>
      <c r="U27" s="17">
        <f t="shared" si="3"/>
        <v>0</v>
      </c>
      <c r="V27" s="17" t="s">
        <v>23</v>
      </c>
      <c r="W27" s="38" t="s">
        <v>23</v>
      </c>
      <c r="X27" s="17">
        <f aca="true" t="shared" si="4" ref="X27:BE27">X29+X31+X35</f>
        <v>0</v>
      </c>
      <c r="Y27" s="17">
        <f t="shared" si="4"/>
        <v>0</v>
      </c>
      <c r="Z27" s="17">
        <f t="shared" si="4"/>
        <v>0</v>
      </c>
      <c r="AA27" s="17">
        <f t="shared" si="4"/>
        <v>0</v>
      </c>
      <c r="AB27" s="17">
        <f t="shared" si="4"/>
        <v>0</v>
      </c>
      <c r="AC27" s="17">
        <f t="shared" si="4"/>
        <v>0</v>
      </c>
      <c r="AD27" s="17">
        <f t="shared" si="4"/>
        <v>0</v>
      </c>
      <c r="AE27" s="17">
        <f t="shared" si="4"/>
        <v>0</v>
      </c>
      <c r="AF27" s="17">
        <f t="shared" si="4"/>
        <v>0</v>
      </c>
      <c r="AG27" s="17">
        <f t="shared" si="4"/>
        <v>0</v>
      </c>
      <c r="AH27" s="17">
        <f t="shared" si="4"/>
        <v>0</v>
      </c>
      <c r="AI27" s="17">
        <f t="shared" si="4"/>
        <v>0</v>
      </c>
      <c r="AJ27" s="17">
        <f t="shared" si="4"/>
        <v>0</v>
      </c>
      <c r="AK27" s="17">
        <f t="shared" si="4"/>
        <v>0</v>
      </c>
      <c r="AL27" s="17">
        <f t="shared" si="4"/>
        <v>0</v>
      </c>
      <c r="AM27" s="17">
        <f t="shared" si="4"/>
        <v>0</v>
      </c>
      <c r="AN27" s="17">
        <f t="shared" si="4"/>
        <v>0</v>
      </c>
      <c r="AO27" s="17">
        <f t="shared" si="4"/>
        <v>0</v>
      </c>
      <c r="AP27" s="17">
        <f t="shared" si="4"/>
        <v>0</v>
      </c>
      <c r="AQ27" s="17">
        <f t="shared" si="4"/>
        <v>0</v>
      </c>
      <c r="AR27" s="17">
        <f t="shared" si="4"/>
        <v>0</v>
      </c>
      <c r="AS27" s="17">
        <f t="shared" si="4"/>
        <v>0</v>
      </c>
      <c r="AT27" s="17">
        <f t="shared" si="4"/>
        <v>0</v>
      </c>
      <c r="AU27" s="17">
        <f t="shared" si="4"/>
        <v>0</v>
      </c>
      <c r="AV27" s="17"/>
      <c r="AW27" s="17" t="s">
        <v>23</v>
      </c>
      <c r="AX27" s="17" t="s">
        <v>23</v>
      </c>
      <c r="AY27" s="17" t="s">
        <v>23</v>
      </c>
      <c r="AZ27" s="17" t="s">
        <v>23</v>
      </c>
      <c r="BA27" s="17" t="s">
        <v>23</v>
      </c>
      <c r="BB27" s="17" t="s">
        <v>23</v>
      </c>
      <c r="BC27" s="17" t="s">
        <v>23</v>
      </c>
      <c r="BD27" s="17" t="s">
        <v>23</v>
      </c>
      <c r="BE27" s="17">
        <f t="shared" si="4"/>
        <v>0</v>
      </c>
    </row>
    <row r="28" spans="1:57" ht="13.5" thickBot="1">
      <c r="A28" s="312"/>
      <c r="B28" s="332"/>
      <c r="C28" s="335"/>
      <c r="D28" s="37" t="s">
        <v>25</v>
      </c>
      <c r="E28" s="17">
        <f>E30+E32+E36</f>
        <v>0</v>
      </c>
      <c r="F28" s="17">
        <f aca="true" t="shared" si="5" ref="F28:U28">F30+F32+F36</f>
        <v>0</v>
      </c>
      <c r="G28" s="17">
        <f t="shared" si="5"/>
        <v>0</v>
      </c>
      <c r="H28" s="17">
        <f t="shared" si="5"/>
        <v>0</v>
      </c>
      <c r="I28" s="17">
        <f t="shared" si="5"/>
        <v>0</v>
      </c>
      <c r="J28" s="17">
        <f t="shared" si="5"/>
        <v>0</v>
      </c>
      <c r="K28" s="17">
        <f t="shared" si="5"/>
        <v>0</v>
      </c>
      <c r="L28" s="17">
        <f t="shared" si="5"/>
        <v>0</v>
      </c>
      <c r="M28" s="17">
        <f t="shared" si="5"/>
        <v>0</v>
      </c>
      <c r="N28" s="17">
        <f t="shared" si="5"/>
        <v>0</v>
      </c>
      <c r="O28" s="17">
        <f t="shared" si="5"/>
        <v>0</v>
      </c>
      <c r="P28" s="17">
        <f t="shared" si="5"/>
        <v>0</v>
      </c>
      <c r="Q28" s="17">
        <f t="shared" si="5"/>
        <v>0</v>
      </c>
      <c r="R28" s="17">
        <f t="shared" si="5"/>
        <v>0</v>
      </c>
      <c r="S28" s="17">
        <f t="shared" si="5"/>
        <v>0</v>
      </c>
      <c r="T28" s="17">
        <f t="shared" si="5"/>
        <v>0</v>
      </c>
      <c r="U28" s="17">
        <f t="shared" si="5"/>
        <v>0</v>
      </c>
      <c r="V28" s="17" t="s">
        <v>23</v>
      </c>
      <c r="W28" s="38" t="s">
        <v>23</v>
      </c>
      <c r="X28" s="17">
        <f aca="true" t="shared" si="6" ref="X28:BE28">X30+X32+X36</f>
        <v>0</v>
      </c>
      <c r="Y28" s="17">
        <f t="shared" si="6"/>
        <v>0</v>
      </c>
      <c r="Z28" s="17">
        <f t="shared" si="6"/>
        <v>0</v>
      </c>
      <c r="AA28" s="17">
        <f t="shared" si="6"/>
        <v>0</v>
      </c>
      <c r="AB28" s="17">
        <f t="shared" si="6"/>
        <v>0</v>
      </c>
      <c r="AC28" s="17">
        <f t="shared" si="6"/>
        <v>0</v>
      </c>
      <c r="AD28" s="17">
        <f t="shared" si="6"/>
        <v>0</v>
      </c>
      <c r="AE28" s="17">
        <f t="shared" si="6"/>
        <v>0</v>
      </c>
      <c r="AF28" s="17">
        <f t="shared" si="6"/>
        <v>0</v>
      </c>
      <c r="AG28" s="17">
        <f t="shared" si="6"/>
        <v>0</v>
      </c>
      <c r="AH28" s="17">
        <f t="shared" si="6"/>
        <v>0</v>
      </c>
      <c r="AI28" s="17">
        <f t="shared" si="6"/>
        <v>0</v>
      </c>
      <c r="AJ28" s="17">
        <f t="shared" si="6"/>
        <v>0</v>
      </c>
      <c r="AK28" s="17">
        <f t="shared" si="6"/>
        <v>0</v>
      </c>
      <c r="AL28" s="17">
        <f t="shared" si="6"/>
        <v>0</v>
      </c>
      <c r="AM28" s="17">
        <f t="shared" si="6"/>
        <v>0</v>
      </c>
      <c r="AN28" s="17">
        <f t="shared" si="6"/>
        <v>0</v>
      </c>
      <c r="AO28" s="17">
        <f t="shared" si="6"/>
        <v>0</v>
      </c>
      <c r="AP28" s="17">
        <f t="shared" si="6"/>
        <v>0</v>
      </c>
      <c r="AQ28" s="17">
        <f t="shared" si="6"/>
        <v>0</v>
      </c>
      <c r="AR28" s="17">
        <f t="shared" si="6"/>
        <v>0</v>
      </c>
      <c r="AS28" s="17">
        <f t="shared" si="6"/>
        <v>0</v>
      </c>
      <c r="AT28" s="17">
        <f t="shared" si="6"/>
        <v>0</v>
      </c>
      <c r="AU28" s="17">
        <f t="shared" si="6"/>
        <v>0</v>
      </c>
      <c r="AV28" s="17"/>
      <c r="AW28" s="17" t="s">
        <v>23</v>
      </c>
      <c r="AX28" s="17" t="s">
        <v>23</v>
      </c>
      <c r="AY28" s="17" t="s">
        <v>23</v>
      </c>
      <c r="AZ28" s="17" t="s">
        <v>23</v>
      </c>
      <c r="BA28" s="17" t="s">
        <v>23</v>
      </c>
      <c r="BB28" s="17" t="s">
        <v>23</v>
      </c>
      <c r="BC28" s="17" t="s">
        <v>23</v>
      </c>
      <c r="BD28" s="17" t="s">
        <v>23</v>
      </c>
      <c r="BE28" s="17">
        <f t="shared" si="6"/>
        <v>0</v>
      </c>
    </row>
    <row r="29" spans="1:57" ht="13.5" thickBot="1">
      <c r="A29" s="312"/>
      <c r="B29" s="296" t="s">
        <v>131</v>
      </c>
      <c r="C29" s="321" t="s">
        <v>40</v>
      </c>
      <c r="D29" s="10" t="s">
        <v>22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 t="s">
        <v>23</v>
      </c>
      <c r="W29" s="40" t="s">
        <v>23</v>
      </c>
      <c r="X29" s="40"/>
      <c r="Y29" s="40"/>
      <c r="Z29" s="40"/>
      <c r="AA29" s="40"/>
      <c r="AB29" s="40"/>
      <c r="AC29" s="13"/>
      <c r="AD29" s="13"/>
      <c r="AE29" s="13"/>
      <c r="AF29" s="40"/>
      <c r="AG29" s="59"/>
      <c r="AH29" s="59"/>
      <c r="AI29" s="59"/>
      <c r="AJ29" s="11"/>
      <c r="AK29" s="9"/>
      <c r="AL29" s="11"/>
      <c r="AM29" s="11"/>
      <c r="AN29" s="40"/>
      <c r="AO29" s="13"/>
      <c r="AP29" s="40"/>
      <c r="AQ29" s="178"/>
      <c r="AR29" s="177"/>
      <c r="AS29" s="177"/>
      <c r="AT29" s="177"/>
      <c r="AU29" s="176"/>
      <c r="AV29" s="10"/>
      <c r="AW29" s="10" t="s">
        <v>23</v>
      </c>
      <c r="AX29" s="10" t="s">
        <v>23</v>
      </c>
      <c r="AY29" s="10" t="s">
        <v>23</v>
      </c>
      <c r="AZ29" s="10" t="s">
        <v>23</v>
      </c>
      <c r="BA29" s="10" t="s">
        <v>23</v>
      </c>
      <c r="BB29" s="10" t="s">
        <v>23</v>
      </c>
      <c r="BC29" s="10" t="s">
        <v>23</v>
      </c>
      <c r="BD29" s="10" t="s">
        <v>23</v>
      </c>
      <c r="BE29" s="9">
        <f t="shared" si="1"/>
        <v>0</v>
      </c>
    </row>
    <row r="30" spans="1:57" ht="13.5" thickBot="1">
      <c r="A30" s="312"/>
      <c r="B30" s="297"/>
      <c r="C30" s="330"/>
      <c r="D30" s="10" t="s">
        <v>25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 t="s">
        <v>23</v>
      </c>
      <c r="W30" s="40" t="s">
        <v>23</v>
      </c>
      <c r="X30" s="16"/>
      <c r="Y30" s="16"/>
      <c r="Z30" s="16"/>
      <c r="AA30" s="16"/>
      <c r="AB30" s="16"/>
      <c r="AC30" s="52"/>
      <c r="AD30" s="52"/>
      <c r="AE30" s="52"/>
      <c r="AF30" s="16"/>
      <c r="AG30" s="61"/>
      <c r="AH30" s="61"/>
      <c r="AI30" s="61"/>
      <c r="AJ30" s="10"/>
      <c r="AK30" s="12"/>
      <c r="AL30" s="10"/>
      <c r="AM30" s="10"/>
      <c r="AN30" s="16"/>
      <c r="AO30" s="52"/>
      <c r="AP30" s="16"/>
      <c r="AQ30" s="181"/>
      <c r="AR30" s="176"/>
      <c r="AS30" s="176"/>
      <c r="AT30" s="176"/>
      <c r="AU30" s="176"/>
      <c r="AV30" s="10"/>
      <c r="AW30" s="10" t="s">
        <v>23</v>
      </c>
      <c r="AX30" s="10" t="s">
        <v>23</v>
      </c>
      <c r="AY30" s="10" t="s">
        <v>23</v>
      </c>
      <c r="AZ30" s="10" t="s">
        <v>23</v>
      </c>
      <c r="BA30" s="10" t="s">
        <v>23</v>
      </c>
      <c r="BB30" s="10" t="s">
        <v>23</v>
      </c>
      <c r="BC30" s="10" t="s">
        <v>23</v>
      </c>
      <c r="BD30" s="10" t="s">
        <v>23</v>
      </c>
      <c r="BE30" s="9">
        <f t="shared" si="1"/>
        <v>0</v>
      </c>
    </row>
    <row r="31" spans="1:57" ht="18.75" customHeight="1" thickBot="1">
      <c r="A31" s="312"/>
      <c r="B31" s="296" t="s">
        <v>145</v>
      </c>
      <c r="C31" s="296" t="s">
        <v>264</v>
      </c>
      <c r="D31" s="10" t="s">
        <v>22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9"/>
      <c r="V31" s="11" t="s">
        <v>23</v>
      </c>
      <c r="W31" s="40" t="s">
        <v>23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81"/>
      <c r="AR31" s="176"/>
      <c r="AS31" s="176"/>
      <c r="AT31" s="176"/>
      <c r="AU31" s="176"/>
      <c r="AV31" s="10"/>
      <c r="AW31" s="10" t="s">
        <v>23</v>
      </c>
      <c r="AX31" s="10" t="s">
        <v>23</v>
      </c>
      <c r="AY31" s="10" t="s">
        <v>23</v>
      </c>
      <c r="AZ31" s="10" t="s">
        <v>23</v>
      </c>
      <c r="BA31" s="10" t="s">
        <v>23</v>
      </c>
      <c r="BB31" s="10" t="s">
        <v>23</v>
      </c>
      <c r="BC31" s="10" t="s">
        <v>23</v>
      </c>
      <c r="BD31" s="10" t="s">
        <v>23</v>
      </c>
      <c r="BE31" s="9">
        <f t="shared" si="1"/>
        <v>0</v>
      </c>
    </row>
    <row r="32" spans="1:57" ht="13.5" thickBot="1">
      <c r="A32" s="312"/>
      <c r="B32" s="297"/>
      <c r="C32" s="297"/>
      <c r="D32" s="10" t="s">
        <v>25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9"/>
      <c r="V32" s="11" t="s">
        <v>23</v>
      </c>
      <c r="W32" s="40" t="s">
        <v>23</v>
      </c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178"/>
      <c r="AR32" s="177"/>
      <c r="AS32" s="177"/>
      <c r="AT32" s="177"/>
      <c r="AU32" s="177"/>
      <c r="AV32" s="10"/>
      <c r="AW32" s="10" t="s">
        <v>23</v>
      </c>
      <c r="AX32" s="10" t="s">
        <v>23</v>
      </c>
      <c r="AY32" s="10" t="s">
        <v>23</v>
      </c>
      <c r="AZ32" s="10" t="s">
        <v>23</v>
      </c>
      <c r="BA32" s="10" t="s">
        <v>23</v>
      </c>
      <c r="BB32" s="10" t="s">
        <v>23</v>
      </c>
      <c r="BC32" s="10" t="s">
        <v>23</v>
      </c>
      <c r="BD32" s="10" t="s">
        <v>23</v>
      </c>
      <c r="BE32" s="9">
        <f t="shared" si="1"/>
        <v>0</v>
      </c>
    </row>
    <row r="33" spans="1:57" ht="13.5" hidden="1" thickBot="1">
      <c r="A33" s="312"/>
      <c r="B33" s="296" t="s">
        <v>129</v>
      </c>
      <c r="C33" s="321"/>
      <c r="D33" s="10" t="s">
        <v>22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40" t="s">
        <v>23</v>
      </c>
      <c r="X33" s="40"/>
      <c r="Y33" s="40"/>
      <c r="Z33" s="40"/>
      <c r="AA33" s="40"/>
      <c r="AB33" s="40"/>
      <c r="AC33" s="40"/>
      <c r="AD33" s="40"/>
      <c r="AE33" s="40"/>
      <c r="AF33" s="40"/>
      <c r="AG33" s="59"/>
      <c r="AH33" s="59"/>
      <c r="AI33" s="59"/>
      <c r="AJ33" s="11"/>
      <c r="AK33" s="11"/>
      <c r="AL33" s="11"/>
      <c r="AM33" s="11"/>
      <c r="AN33" s="40"/>
      <c r="AO33" s="40"/>
      <c r="AP33" s="40"/>
      <c r="AQ33" s="178"/>
      <c r="AR33" s="177"/>
      <c r="AS33" s="177"/>
      <c r="AT33" s="177"/>
      <c r="AU33" s="176"/>
      <c r="AV33" s="10"/>
      <c r="AW33" s="10" t="s">
        <v>23</v>
      </c>
      <c r="AX33" s="10" t="s">
        <v>23</v>
      </c>
      <c r="AY33" s="10" t="s">
        <v>23</v>
      </c>
      <c r="AZ33" s="10" t="s">
        <v>23</v>
      </c>
      <c r="BA33" s="10" t="s">
        <v>23</v>
      </c>
      <c r="BB33" s="10" t="s">
        <v>23</v>
      </c>
      <c r="BC33" s="10" t="s">
        <v>23</v>
      </c>
      <c r="BD33" s="10" t="s">
        <v>23</v>
      </c>
      <c r="BE33" s="9">
        <f t="shared" si="1"/>
        <v>0</v>
      </c>
    </row>
    <row r="34" spans="1:57" ht="13.5" hidden="1" thickBot="1">
      <c r="A34" s="312"/>
      <c r="B34" s="297"/>
      <c r="C34" s="330"/>
      <c r="D34" s="10" t="s">
        <v>25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40" t="s">
        <v>23</v>
      </c>
      <c r="X34" s="16"/>
      <c r="Y34" s="16"/>
      <c r="Z34" s="16"/>
      <c r="AA34" s="16"/>
      <c r="AB34" s="16"/>
      <c r="AC34" s="16"/>
      <c r="AD34" s="16"/>
      <c r="AE34" s="16"/>
      <c r="AF34" s="16"/>
      <c r="AG34" s="61"/>
      <c r="AH34" s="61"/>
      <c r="AI34" s="61"/>
      <c r="AJ34" s="10"/>
      <c r="AK34" s="10"/>
      <c r="AL34" s="10"/>
      <c r="AM34" s="10"/>
      <c r="AN34" s="16"/>
      <c r="AO34" s="16"/>
      <c r="AP34" s="16"/>
      <c r="AQ34" s="181"/>
      <c r="AR34" s="176"/>
      <c r="AS34" s="176"/>
      <c r="AT34" s="176"/>
      <c r="AU34" s="176"/>
      <c r="AV34" s="10"/>
      <c r="AW34" s="10" t="s">
        <v>23</v>
      </c>
      <c r="AX34" s="10" t="s">
        <v>23</v>
      </c>
      <c r="AY34" s="10" t="s">
        <v>23</v>
      </c>
      <c r="AZ34" s="10" t="s">
        <v>23</v>
      </c>
      <c r="BA34" s="10" t="s">
        <v>23</v>
      </c>
      <c r="BB34" s="10" t="s">
        <v>23</v>
      </c>
      <c r="BC34" s="10" t="s">
        <v>23</v>
      </c>
      <c r="BD34" s="10" t="s">
        <v>23</v>
      </c>
      <c r="BE34" s="9">
        <f t="shared" si="1"/>
        <v>0</v>
      </c>
    </row>
    <row r="35" spans="1:57" ht="13.5" thickBot="1">
      <c r="A35" s="312"/>
      <c r="B35" s="296" t="s">
        <v>210</v>
      </c>
      <c r="C35" s="321" t="s">
        <v>211</v>
      </c>
      <c r="D35" s="10" t="s">
        <v>22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 t="s">
        <v>23</v>
      </c>
      <c r="W35" s="40" t="s">
        <v>23</v>
      </c>
      <c r="X35" s="16"/>
      <c r="Y35" s="16"/>
      <c r="Z35" s="16"/>
      <c r="AA35" s="16"/>
      <c r="AB35" s="16"/>
      <c r="AC35" s="16"/>
      <c r="AD35" s="16"/>
      <c r="AE35" s="16"/>
      <c r="AF35" s="16"/>
      <c r="AG35" s="61"/>
      <c r="AH35" s="61"/>
      <c r="AI35" s="61"/>
      <c r="AJ35" s="10"/>
      <c r="AK35" s="10"/>
      <c r="AL35" s="10"/>
      <c r="AM35" s="10"/>
      <c r="AN35" s="16"/>
      <c r="AO35" s="16"/>
      <c r="AP35" s="16"/>
      <c r="AQ35" s="181"/>
      <c r="AR35" s="176"/>
      <c r="AS35" s="176"/>
      <c r="AT35" s="176"/>
      <c r="AU35" s="176"/>
      <c r="AV35" s="10"/>
      <c r="AW35" s="10" t="s">
        <v>23</v>
      </c>
      <c r="AX35" s="10" t="s">
        <v>23</v>
      </c>
      <c r="AY35" s="10" t="s">
        <v>23</v>
      </c>
      <c r="AZ35" s="10" t="s">
        <v>23</v>
      </c>
      <c r="BA35" s="10" t="s">
        <v>23</v>
      </c>
      <c r="BB35" s="10" t="s">
        <v>23</v>
      </c>
      <c r="BC35" s="10" t="s">
        <v>23</v>
      </c>
      <c r="BD35" s="10" t="s">
        <v>23</v>
      </c>
      <c r="BE35" s="9">
        <f t="shared" si="1"/>
        <v>0</v>
      </c>
    </row>
    <row r="36" spans="1:57" ht="13.5" thickBot="1">
      <c r="A36" s="312"/>
      <c r="B36" s="297"/>
      <c r="C36" s="330"/>
      <c r="D36" s="10" t="s">
        <v>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 t="s">
        <v>23</v>
      </c>
      <c r="W36" s="40" t="s">
        <v>23</v>
      </c>
      <c r="X36" s="16"/>
      <c r="Y36" s="16"/>
      <c r="Z36" s="16"/>
      <c r="AA36" s="16"/>
      <c r="AB36" s="16"/>
      <c r="AC36" s="16"/>
      <c r="AD36" s="16"/>
      <c r="AE36" s="16"/>
      <c r="AF36" s="16"/>
      <c r="AG36" s="61"/>
      <c r="AH36" s="61"/>
      <c r="AI36" s="61"/>
      <c r="AJ36" s="10"/>
      <c r="AK36" s="10"/>
      <c r="AL36" s="10"/>
      <c r="AM36" s="10"/>
      <c r="AN36" s="16"/>
      <c r="AO36" s="16"/>
      <c r="AP36" s="16"/>
      <c r="AQ36" s="181"/>
      <c r="AR36" s="176"/>
      <c r="AS36" s="176"/>
      <c r="AT36" s="176"/>
      <c r="AU36" s="176"/>
      <c r="AV36" s="10"/>
      <c r="AW36" s="10" t="s">
        <v>23</v>
      </c>
      <c r="AX36" s="10" t="s">
        <v>23</v>
      </c>
      <c r="AY36" s="10" t="s">
        <v>23</v>
      </c>
      <c r="AZ36" s="10" t="s">
        <v>23</v>
      </c>
      <c r="BA36" s="10" t="s">
        <v>23</v>
      </c>
      <c r="BB36" s="10" t="s">
        <v>23</v>
      </c>
      <c r="BC36" s="10" t="s">
        <v>23</v>
      </c>
      <c r="BD36" s="10" t="s">
        <v>23</v>
      </c>
      <c r="BE36" s="9">
        <f t="shared" si="1"/>
        <v>0</v>
      </c>
    </row>
    <row r="37" spans="1:57" ht="26.25" customHeight="1" thickBot="1">
      <c r="A37" s="312"/>
      <c r="B37" s="319" t="s">
        <v>57</v>
      </c>
      <c r="C37" s="319" t="s">
        <v>58</v>
      </c>
      <c r="D37" s="7" t="s">
        <v>22</v>
      </c>
      <c r="E37" s="8">
        <f aca="true" t="shared" si="7" ref="E37:I38">E39+E69</f>
        <v>0</v>
      </c>
      <c r="F37" s="8">
        <f t="shared" si="7"/>
        <v>0</v>
      </c>
      <c r="G37" s="8">
        <f t="shared" si="7"/>
        <v>0</v>
      </c>
      <c r="H37" s="8">
        <f t="shared" si="7"/>
        <v>0</v>
      </c>
      <c r="I37" s="8">
        <f t="shared" si="7"/>
        <v>0</v>
      </c>
      <c r="J37" s="8">
        <f aca="true" t="shared" si="8" ref="J37:U37">J39+J69</f>
        <v>0</v>
      </c>
      <c r="K37" s="8">
        <f t="shared" si="8"/>
        <v>0</v>
      </c>
      <c r="L37" s="8">
        <f t="shared" si="8"/>
        <v>0</v>
      </c>
      <c r="M37" s="8">
        <f t="shared" si="8"/>
        <v>0</v>
      </c>
      <c r="N37" s="8">
        <f t="shared" si="8"/>
        <v>0</v>
      </c>
      <c r="O37" s="8">
        <f t="shared" si="8"/>
        <v>0</v>
      </c>
      <c r="P37" s="8">
        <f t="shared" si="8"/>
        <v>0</v>
      </c>
      <c r="Q37" s="8">
        <f t="shared" si="8"/>
        <v>0</v>
      </c>
      <c r="R37" s="8">
        <f t="shared" si="8"/>
        <v>0</v>
      </c>
      <c r="S37" s="8">
        <f t="shared" si="8"/>
        <v>0</v>
      </c>
      <c r="T37" s="8">
        <f t="shared" si="8"/>
        <v>0</v>
      </c>
      <c r="U37" s="8">
        <f t="shared" si="8"/>
        <v>0</v>
      </c>
      <c r="V37" s="8" t="s">
        <v>23</v>
      </c>
      <c r="W37" s="39" t="s">
        <v>23</v>
      </c>
      <c r="X37" s="39">
        <f aca="true" t="shared" si="9" ref="X37:AU37">X39+X69</f>
        <v>0</v>
      </c>
      <c r="Y37" s="39">
        <f t="shared" si="9"/>
        <v>0</v>
      </c>
      <c r="Z37" s="39">
        <f t="shared" si="9"/>
        <v>0</v>
      </c>
      <c r="AA37" s="39">
        <f t="shared" si="9"/>
        <v>0</v>
      </c>
      <c r="AB37" s="39">
        <f t="shared" si="9"/>
        <v>0</v>
      </c>
      <c r="AC37" s="39">
        <f t="shared" si="9"/>
        <v>0</v>
      </c>
      <c r="AD37" s="39">
        <f t="shared" si="9"/>
        <v>0</v>
      </c>
      <c r="AE37" s="39">
        <f t="shared" si="9"/>
        <v>0</v>
      </c>
      <c r="AF37" s="39">
        <f t="shared" si="9"/>
        <v>0</v>
      </c>
      <c r="AG37" s="58">
        <f t="shared" si="9"/>
        <v>0</v>
      </c>
      <c r="AH37" s="58">
        <f t="shared" si="9"/>
        <v>0</v>
      </c>
      <c r="AI37" s="58">
        <f t="shared" si="9"/>
        <v>0</v>
      </c>
      <c r="AJ37" s="8">
        <f t="shared" si="9"/>
        <v>0</v>
      </c>
      <c r="AK37" s="8">
        <f t="shared" si="9"/>
        <v>0</v>
      </c>
      <c r="AL37" s="8">
        <f t="shared" si="9"/>
        <v>0</v>
      </c>
      <c r="AM37" s="8">
        <f t="shared" si="9"/>
        <v>0</v>
      </c>
      <c r="AN37" s="39">
        <f t="shared" si="9"/>
        <v>0</v>
      </c>
      <c r="AO37" s="39">
        <f t="shared" si="9"/>
        <v>0</v>
      </c>
      <c r="AP37" s="39">
        <f t="shared" si="9"/>
        <v>0</v>
      </c>
      <c r="AQ37" s="38">
        <f t="shared" si="9"/>
        <v>0</v>
      </c>
      <c r="AR37" s="8">
        <f t="shared" si="9"/>
        <v>0</v>
      </c>
      <c r="AS37" s="8">
        <f t="shared" si="9"/>
        <v>0</v>
      </c>
      <c r="AT37" s="8">
        <f t="shared" si="9"/>
        <v>0</v>
      </c>
      <c r="AU37" s="8">
        <f t="shared" si="9"/>
        <v>0</v>
      </c>
      <c r="AV37" s="8"/>
      <c r="AW37" s="8" t="s">
        <v>23</v>
      </c>
      <c r="AX37" s="8" t="s">
        <v>23</v>
      </c>
      <c r="AY37" s="8" t="s">
        <v>23</v>
      </c>
      <c r="AZ37" s="8" t="s">
        <v>23</v>
      </c>
      <c r="BA37" s="8" t="s">
        <v>23</v>
      </c>
      <c r="BB37" s="8" t="s">
        <v>23</v>
      </c>
      <c r="BC37" s="8" t="s">
        <v>23</v>
      </c>
      <c r="BD37" s="8" t="s">
        <v>23</v>
      </c>
      <c r="BE37" s="9">
        <f t="shared" si="1"/>
        <v>0</v>
      </c>
    </row>
    <row r="38" spans="1:57" ht="18.75" customHeight="1" thickBot="1">
      <c r="A38" s="312"/>
      <c r="B38" s="320"/>
      <c r="C38" s="320"/>
      <c r="D38" s="7" t="s">
        <v>25</v>
      </c>
      <c r="E38" s="8">
        <f t="shared" si="7"/>
        <v>0</v>
      </c>
      <c r="F38" s="8">
        <f t="shared" si="7"/>
        <v>0</v>
      </c>
      <c r="G38" s="8">
        <f t="shared" si="7"/>
        <v>0</v>
      </c>
      <c r="H38" s="8">
        <f t="shared" si="7"/>
        <v>0</v>
      </c>
      <c r="I38" s="8">
        <f t="shared" si="7"/>
        <v>0</v>
      </c>
      <c r="J38" s="8">
        <f aca="true" t="shared" si="10" ref="J38:U38">J40+J70</f>
        <v>0</v>
      </c>
      <c r="K38" s="8">
        <f t="shared" si="10"/>
        <v>0</v>
      </c>
      <c r="L38" s="8">
        <f t="shared" si="10"/>
        <v>0</v>
      </c>
      <c r="M38" s="8">
        <f t="shared" si="10"/>
        <v>0</v>
      </c>
      <c r="N38" s="8">
        <f t="shared" si="10"/>
        <v>0</v>
      </c>
      <c r="O38" s="8">
        <f t="shared" si="10"/>
        <v>0</v>
      </c>
      <c r="P38" s="8">
        <f t="shared" si="10"/>
        <v>0</v>
      </c>
      <c r="Q38" s="8">
        <f t="shared" si="10"/>
        <v>0</v>
      </c>
      <c r="R38" s="8">
        <f t="shared" si="10"/>
        <v>0</v>
      </c>
      <c r="S38" s="8">
        <f t="shared" si="10"/>
        <v>0</v>
      </c>
      <c r="T38" s="8">
        <f t="shared" si="10"/>
        <v>0</v>
      </c>
      <c r="U38" s="8">
        <f t="shared" si="10"/>
        <v>0</v>
      </c>
      <c r="V38" s="8" t="s">
        <v>23</v>
      </c>
      <c r="W38" s="39" t="s">
        <v>23</v>
      </c>
      <c r="X38" s="39">
        <f aca="true" t="shared" si="11" ref="X38:AU38">X40+X70</f>
        <v>0</v>
      </c>
      <c r="Y38" s="39">
        <f t="shared" si="11"/>
        <v>0</v>
      </c>
      <c r="Z38" s="39">
        <f t="shared" si="11"/>
        <v>0</v>
      </c>
      <c r="AA38" s="39">
        <f t="shared" si="11"/>
        <v>0</v>
      </c>
      <c r="AB38" s="39">
        <f t="shared" si="11"/>
        <v>0</v>
      </c>
      <c r="AC38" s="39">
        <f t="shared" si="11"/>
        <v>0</v>
      </c>
      <c r="AD38" s="39">
        <f t="shared" si="11"/>
        <v>0</v>
      </c>
      <c r="AE38" s="39">
        <f t="shared" si="11"/>
        <v>0</v>
      </c>
      <c r="AF38" s="39">
        <f t="shared" si="11"/>
        <v>0</v>
      </c>
      <c r="AG38" s="58">
        <f t="shared" si="11"/>
        <v>0</v>
      </c>
      <c r="AH38" s="58">
        <f t="shared" si="11"/>
        <v>0</v>
      </c>
      <c r="AI38" s="58">
        <f t="shared" si="11"/>
        <v>0</v>
      </c>
      <c r="AJ38" s="8">
        <f t="shared" si="11"/>
        <v>0</v>
      </c>
      <c r="AK38" s="8">
        <f t="shared" si="11"/>
        <v>0</v>
      </c>
      <c r="AL38" s="8">
        <f t="shared" si="11"/>
        <v>0</v>
      </c>
      <c r="AM38" s="8">
        <f t="shared" si="11"/>
        <v>0</v>
      </c>
      <c r="AN38" s="39">
        <f t="shared" si="11"/>
        <v>0</v>
      </c>
      <c r="AO38" s="39">
        <f t="shared" si="11"/>
        <v>0</v>
      </c>
      <c r="AP38" s="39">
        <f t="shared" si="11"/>
        <v>0</v>
      </c>
      <c r="AQ38" s="38">
        <f t="shared" si="11"/>
        <v>0</v>
      </c>
      <c r="AR38" s="8">
        <f t="shared" si="11"/>
        <v>0</v>
      </c>
      <c r="AS38" s="8">
        <f t="shared" si="11"/>
        <v>0</v>
      </c>
      <c r="AT38" s="8">
        <f t="shared" si="11"/>
        <v>0</v>
      </c>
      <c r="AU38" s="8">
        <f t="shared" si="11"/>
        <v>0</v>
      </c>
      <c r="AV38" s="8"/>
      <c r="AW38" s="8" t="s">
        <v>23</v>
      </c>
      <c r="AX38" s="8" t="s">
        <v>23</v>
      </c>
      <c r="AY38" s="8" t="s">
        <v>23</v>
      </c>
      <c r="AZ38" s="8" t="s">
        <v>23</v>
      </c>
      <c r="BA38" s="8" t="s">
        <v>23</v>
      </c>
      <c r="BB38" s="8" t="s">
        <v>23</v>
      </c>
      <c r="BC38" s="8" t="s">
        <v>23</v>
      </c>
      <c r="BD38" s="8" t="s">
        <v>23</v>
      </c>
      <c r="BE38" s="9">
        <f t="shared" si="1"/>
        <v>0</v>
      </c>
    </row>
    <row r="39" spans="1:57" ht="19.5" customHeight="1" thickBot="1">
      <c r="A39" s="312"/>
      <c r="B39" s="336" t="s">
        <v>44</v>
      </c>
      <c r="C39" s="336" t="s">
        <v>128</v>
      </c>
      <c r="D39" s="41" t="s">
        <v>22</v>
      </c>
      <c r="E39" s="42">
        <f>E41+E43+E45+E47+E49+E51+E53+E61+E65+E67+E55+E57+E59</f>
        <v>0</v>
      </c>
      <c r="F39" s="42">
        <f aca="true" t="shared" si="12" ref="F39:U39">F41+F43+F45+F47+F49+F51+F53+F61+F65+F67+F55+F57+F59</f>
        <v>0</v>
      </c>
      <c r="G39" s="42">
        <f t="shared" si="12"/>
        <v>0</v>
      </c>
      <c r="H39" s="42">
        <f t="shared" si="12"/>
        <v>0</v>
      </c>
      <c r="I39" s="42">
        <f t="shared" si="12"/>
        <v>0</v>
      </c>
      <c r="J39" s="42">
        <f t="shared" si="12"/>
        <v>0</v>
      </c>
      <c r="K39" s="42">
        <f t="shared" si="12"/>
        <v>0</v>
      </c>
      <c r="L39" s="42">
        <f t="shared" si="12"/>
        <v>0</v>
      </c>
      <c r="M39" s="42">
        <f t="shared" si="12"/>
        <v>0</v>
      </c>
      <c r="N39" s="42">
        <f t="shared" si="12"/>
        <v>0</v>
      </c>
      <c r="O39" s="42">
        <f t="shared" si="12"/>
        <v>0</v>
      </c>
      <c r="P39" s="42">
        <f t="shared" si="12"/>
        <v>0</v>
      </c>
      <c r="Q39" s="42">
        <f t="shared" si="12"/>
        <v>0</v>
      </c>
      <c r="R39" s="42">
        <f t="shared" si="12"/>
        <v>0</v>
      </c>
      <c r="S39" s="42">
        <f t="shared" si="12"/>
        <v>0</v>
      </c>
      <c r="T39" s="42">
        <f t="shared" si="12"/>
        <v>0</v>
      </c>
      <c r="U39" s="42">
        <f t="shared" si="12"/>
        <v>0</v>
      </c>
      <c r="V39" s="42" t="s">
        <v>23</v>
      </c>
      <c r="W39" s="42" t="s">
        <v>23</v>
      </c>
      <c r="X39" s="42">
        <f aca="true" t="shared" si="13" ref="X39:AV39">X41+X43+X45+X47+X49+X51+X53+X61+X65+X67+X55+X57+X59</f>
        <v>0</v>
      </c>
      <c r="Y39" s="42">
        <f t="shared" si="13"/>
        <v>0</v>
      </c>
      <c r="Z39" s="42">
        <f t="shared" si="13"/>
        <v>0</v>
      </c>
      <c r="AA39" s="42">
        <f t="shared" si="13"/>
        <v>0</v>
      </c>
      <c r="AB39" s="42">
        <f t="shared" si="13"/>
        <v>0</v>
      </c>
      <c r="AC39" s="42">
        <f t="shared" si="13"/>
        <v>0</v>
      </c>
      <c r="AD39" s="42">
        <f t="shared" si="13"/>
        <v>0</v>
      </c>
      <c r="AE39" s="42">
        <f t="shared" si="13"/>
        <v>0</v>
      </c>
      <c r="AF39" s="42">
        <f t="shared" si="13"/>
        <v>0</v>
      </c>
      <c r="AG39" s="42">
        <f t="shared" si="13"/>
        <v>0</v>
      </c>
      <c r="AH39" s="42">
        <f t="shared" si="13"/>
        <v>0</v>
      </c>
      <c r="AI39" s="42">
        <f t="shared" si="13"/>
        <v>0</v>
      </c>
      <c r="AJ39" s="42">
        <f t="shared" si="13"/>
        <v>0</v>
      </c>
      <c r="AK39" s="42">
        <f t="shared" si="13"/>
        <v>0</v>
      </c>
      <c r="AL39" s="42">
        <f t="shared" si="13"/>
        <v>0</v>
      </c>
      <c r="AM39" s="42">
        <f t="shared" si="13"/>
        <v>0</v>
      </c>
      <c r="AN39" s="42">
        <f t="shared" si="13"/>
        <v>0</v>
      </c>
      <c r="AO39" s="42">
        <f t="shared" si="13"/>
        <v>0</v>
      </c>
      <c r="AP39" s="42">
        <f t="shared" si="13"/>
        <v>0</v>
      </c>
      <c r="AQ39" s="42">
        <f t="shared" si="13"/>
        <v>0</v>
      </c>
      <c r="AR39" s="42">
        <f t="shared" si="13"/>
        <v>0</v>
      </c>
      <c r="AS39" s="42">
        <f t="shared" si="13"/>
        <v>0</v>
      </c>
      <c r="AT39" s="42">
        <f t="shared" si="13"/>
        <v>0</v>
      </c>
      <c r="AU39" s="42">
        <f t="shared" si="13"/>
        <v>0</v>
      </c>
      <c r="AV39" s="42">
        <f t="shared" si="13"/>
        <v>0</v>
      </c>
      <c r="AW39" s="42" t="s">
        <v>23</v>
      </c>
      <c r="AX39" s="42" t="s">
        <v>23</v>
      </c>
      <c r="AY39" s="42" t="s">
        <v>23</v>
      </c>
      <c r="AZ39" s="42" t="s">
        <v>23</v>
      </c>
      <c r="BA39" s="42" t="s">
        <v>23</v>
      </c>
      <c r="BB39" s="42" t="s">
        <v>23</v>
      </c>
      <c r="BC39" s="42" t="s">
        <v>23</v>
      </c>
      <c r="BD39" s="42" t="s">
        <v>23</v>
      </c>
      <c r="BE39" s="42">
        <f t="shared" si="1"/>
        <v>0</v>
      </c>
    </row>
    <row r="40" spans="1:57" ht="13.5" thickBot="1">
      <c r="A40" s="312"/>
      <c r="B40" s="337"/>
      <c r="C40" s="337"/>
      <c r="D40" s="41" t="s">
        <v>25</v>
      </c>
      <c r="E40" s="42">
        <f>E42+E44+E46+E48+E50+E52+E54+E62+E66+E68+E56+E58+E60</f>
        <v>0</v>
      </c>
      <c r="F40" s="42">
        <f aca="true" t="shared" si="14" ref="F40:U40">F42+F44+F46+F48+F50+F52+F54+F62+F66+F68+F56+F58+F60</f>
        <v>0</v>
      </c>
      <c r="G40" s="42">
        <f t="shared" si="14"/>
        <v>0</v>
      </c>
      <c r="H40" s="42">
        <f t="shared" si="14"/>
        <v>0</v>
      </c>
      <c r="I40" s="42">
        <f t="shared" si="14"/>
        <v>0</v>
      </c>
      <c r="J40" s="42">
        <f t="shared" si="14"/>
        <v>0</v>
      </c>
      <c r="K40" s="42">
        <f t="shared" si="14"/>
        <v>0</v>
      </c>
      <c r="L40" s="42">
        <f t="shared" si="14"/>
        <v>0</v>
      </c>
      <c r="M40" s="42">
        <f t="shared" si="14"/>
        <v>0</v>
      </c>
      <c r="N40" s="42">
        <f t="shared" si="14"/>
        <v>0</v>
      </c>
      <c r="O40" s="42">
        <f t="shared" si="14"/>
        <v>0</v>
      </c>
      <c r="P40" s="42">
        <f t="shared" si="14"/>
        <v>0</v>
      </c>
      <c r="Q40" s="42">
        <f t="shared" si="14"/>
        <v>0</v>
      </c>
      <c r="R40" s="42">
        <f t="shared" si="14"/>
        <v>0</v>
      </c>
      <c r="S40" s="42">
        <f t="shared" si="14"/>
        <v>0</v>
      </c>
      <c r="T40" s="42">
        <f t="shared" si="14"/>
        <v>0</v>
      </c>
      <c r="U40" s="42">
        <f t="shared" si="14"/>
        <v>0</v>
      </c>
      <c r="V40" s="42" t="s">
        <v>23</v>
      </c>
      <c r="W40" s="42" t="s">
        <v>23</v>
      </c>
      <c r="X40" s="42">
        <f aca="true" t="shared" si="15" ref="X40:AV40">X42+X44+X46+X48+X50+X52+X54+X62+X66+X68+X56+X58+X60</f>
        <v>0</v>
      </c>
      <c r="Y40" s="42">
        <f t="shared" si="15"/>
        <v>0</v>
      </c>
      <c r="Z40" s="42">
        <f t="shared" si="15"/>
        <v>0</v>
      </c>
      <c r="AA40" s="42">
        <f t="shared" si="15"/>
        <v>0</v>
      </c>
      <c r="AB40" s="42">
        <f t="shared" si="15"/>
        <v>0</v>
      </c>
      <c r="AC40" s="42">
        <f t="shared" si="15"/>
        <v>0</v>
      </c>
      <c r="AD40" s="42">
        <f t="shared" si="15"/>
        <v>0</v>
      </c>
      <c r="AE40" s="42">
        <f t="shared" si="15"/>
        <v>0</v>
      </c>
      <c r="AF40" s="42">
        <f t="shared" si="15"/>
        <v>0</v>
      </c>
      <c r="AG40" s="42">
        <f t="shared" si="15"/>
        <v>0</v>
      </c>
      <c r="AH40" s="42">
        <f t="shared" si="15"/>
        <v>0</v>
      </c>
      <c r="AI40" s="42">
        <f t="shared" si="15"/>
        <v>0</v>
      </c>
      <c r="AJ40" s="42">
        <f t="shared" si="15"/>
        <v>0</v>
      </c>
      <c r="AK40" s="42">
        <f t="shared" si="15"/>
        <v>0</v>
      </c>
      <c r="AL40" s="42">
        <f t="shared" si="15"/>
        <v>0</v>
      </c>
      <c r="AM40" s="42">
        <f t="shared" si="15"/>
        <v>0</v>
      </c>
      <c r="AN40" s="42">
        <f t="shared" si="15"/>
        <v>0</v>
      </c>
      <c r="AO40" s="42">
        <f t="shared" si="15"/>
        <v>0</v>
      </c>
      <c r="AP40" s="42">
        <f t="shared" si="15"/>
        <v>0</v>
      </c>
      <c r="AQ40" s="42">
        <f t="shared" si="15"/>
        <v>0</v>
      </c>
      <c r="AR40" s="42">
        <f t="shared" si="15"/>
        <v>0</v>
      </c>
      <c r="AS40" s="42">
        <f t="shared" si="15"/>
        <v>0</v>
      </c>
      <c r="AT40" s="42">
        <f t="shared" si="15"/>
        <v>0</v>
      </c>
      <c r="AU40" s="42">
        <f t="shared" si="15"/>
        <v>0</v>
      </c>
      <c r="AV40" s="42">
        <f t="shared" si="15"/>
        <v>0</v>
      </c>
      <c r="AW40" s="42" t="s">
        <v>23</v>
      </c>
      <c r="AX40" s="42" t="s">
        <v>23</v>
      </c>
      <c r="AY40" s="42" t="s">
        <v>23</v>
      </c>
      <c r="AZ40" s="42" t="s">
        <v>23</v>
      </c>
      <c r="BA40" s="42" t="s">
        <v>23</v>
      </c>
      <c r="BB40" s="42" t="s">
        <v>23</v>
      </c>
      <c r="BC40" s="42" t="s">
        <v>23</v>
      </c>
      <c r="BD40" s="42" t="s">
        <v>23</v>
      </c>
      <c r="BE40" s="42">
        <f t="shared" si="1"/>
        <v>0</v>
      </c>
    </row>
    <row r="41" spans="1:57" ht="13.5" thickBot="1">
      <c r="A41" s="312"/>
      <c r="B41" s="296" t="s">
        <v>47</v>
      </c>
      <c r="C41" s="321" t="s">
        <v>271</v>
      </c>
      <c r="D41" s="10" t="s">
        <v>22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9"/>
      <c r="V41" s="11" t="s">
        <v>23</v>
      </c>
      <c r="W41" s="40" t="s">
        <v>23</v>
      </c>
      <c r="X41" s="40"/>
      <c r="Y41" s="40"/>
      <c r="Z41" s="40"/>
      <c r="AA41" s="40"/>
      <c r="AB41" s="40"/>
      <c r="AC41" s="13"/>
      <c r="AD41" s="13"/>
      <c r="AE41" s="13"/>
      <c r="AF41" s="40"/>
      <c r="AG41" s="59"/>
      <c r="AH41" s="59"/>
      <c r="AI41" s="59"/>
      <c r="AJ41" s="11"/>
      <c r="AK41" s="9"/>
      <c r="AL41" s="11"/>
      <c r="AM41" s="11"/>
      <c r="AN41" s="40"/>
      <c r="AO41" s="13"/>
      <c r="AP41" s="40"/>
      <c r="AQ41" s="178"/>
      <c r="AR41" s="177"/>
      <c r="AS41" s="177"/>
      <c r="AT41" s="177"/>
      <c r="AU41" s="191"/>
      <c r="AV41" s="10"/>
      <c r="AW41" s="10" t="s">
        <v>23</v>
      </c>
      <c r="AX41" s="10" t="s">
        <v>23</v>
      </c>
      <c r="AY41" s="10" t="s">
        <v>23</v>
      </c>
      <c r="AZ41" s="10" t="s">
        <v>23</v>
      </c>
      <c r="BA41" s="10" t="s">
        <v>23</v>
      </c>
      <c r="BB41" s="10" t="s">
        <v>23</v>
      </c>
      <c r="BC41" s="10" t="s">
        <v>23</v>
      </c>
      <c r="BD41" s="10" t="s">
        <v>23</v>
      </c>
      <c r="BE41" s="9">
        <f aca="true" t="shared" si="16" ref="BE41:BE124">SUM(E41:BD41)</f>
        <v>0</v>
      </c>
    </row>
    <row r="42" spans="1:57" ht="13.5" thickBot="1">
      <c r="A42" s="312"/>
      <c r="B42" s="338"/>
      <c r="C42" s="339"/>
      <c r="D42" s="10" t="s">
        <v>25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9"/>
      <c r="V42" s="11" t="s">
        <v>23</v>
      </c>
      <c r="W42" s="40" t="s">
        <v>23</v>
      </c>
      <c r="X42" s="16"/>
      <c r="Y42" s="16"/>
      <c r="Z42" s="16"/>
      <c r="AA42" s="16"/>
      <c r="AB42" s="16"/>
      <c r="AC42" s="52"/>
      <c r="AD42" s="52"/>
      <c r="AE42" s="52"/>
      <c r="AF42" s="16"/>
      <c r="AG42" s="61"/>
      <c r="AH42" s="61"/>
      <c r="AI42" s="61"/>
      <c r="AJ42" s="10"/>
      <c r="AK42" s="12"/>
      <c r="AL42" s="10"/>
      <c r="AM42" s="10"/>
      <c r="AN42" s="16"/>
      <c r="AO42" s="52"/>
      <c r="AP42" s="16"/>
      <c r="AQ42" s="181"/>
      <c r="AR42" s="176"/>
      <c r="AS42" s="176"/>
      <c r="AT42" s="176"/>
      <c r="AU42" s="176"/>
      <c r="AV42" s="10"/>
      <c r="AW42" s="10" t="s">
        <v>23</v>
      </c>
      <c r="AX42" s="10" t="s">
        <v>23</v>
      </c>
      <c r="AY42" s="10" t="s">
        <v>23</v>
      </c>
      <c r="AZ42" s="10" t="s">
        <v>23</v>
      </c>
      <c r="BA42" s="10" t="s">
        <v>23</v>
      </c>
      <c r="BB42" s="10" t="s">
        <v>23</v>
      </c>
      <c r="BC42" s="10" t="s">
        <v>23</v>
      </c>
      <c r="BD42" s="10" t="s">
        <v>23</v>
      </c>
      <c r="BE42" s="9">
        <f t="shared" si="16"/>
        <v>0</v>
      </c>
    </row>
    <row r="43" spans="1:57" ht="15.75" customHeight="1" thickBot="1">
      <c r="A43" s="312"/>
      <c r="B43" s="296" t="s">
        <v>49</v>
      </c>
      <c r="C43" s="321" t="s">
        <v>272</v>
      </c>
      <c r="D43" s="10" t="s">
        <v>22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77"/>
      <c r="U43" s="9"/>
      <c r="V43" s="11" t="s">
        <v>23</v>
      </c>
      <c r="W43" s="40" t="s">
        <v>23</v>
      </c>
      <c r="X43" s="16"/>
      <c r="Y43" s="16"/>
      <c r="Z43" s="16"/>
      <c r="AA43" s="16"/>
      <c r="AB43" s="16"/>
      <c r="AC43" s="52"/>
      <c r="AD43" s="52"/>
      <c r="AE43" s="52"/>
      <c r="AF43" s="16"/>
      <c r="AG43" s="61"/>
      <c r="AH43" s="61"/>
      <c r="AI43" s="61"/>
      <c r="AJ43" s="10"/>
      <c r="AK43" s="12"/>
      <c r="AL43" s="10"/>
      <c r="AM43" s="10"/>
      <c r="AN43" s="16"/>
      <c r="AO43" s="52"/>
      <c r="AP43" s="16"/>
      <c r="AQ43" s="181"/>
      <c r="AR43" s="176"/>
      <c r="AS43" s="176"/>
      <c r="AT43" s="176"/>
      <c r="AU43" s="176"/>
      <c r="AV43" s="10"/>
      <c r="AW43" s="10" t="s">
        <v>23</v>
      </c>
      <c r="AX43" s="10" t="s">
        <v>23</v>
      </c>
      <c r="AY43" s="10" t="s">
        <v>23</v>
      </c>
      <c r="AZ43" s="10" t="s">
        <v>23</v>
      </c>
      <c r="BA43" s="10" t="s">
        <v>23</v>
      </c>
      <c r="BB43" s="10" t="s">
        <v>23</v>
      </c>
      <c r="BC43" s="10" t="s">
        <v>23</v>
      </c>
      <c r="BD43" s="10" t="s">
        <v>23</v>
      </c>
      <c r="BE43" s="9">
        <f t="shared" si="16"/>
        <v>0</v>
      </c>
    </row>
    <row r="44" spans="1:57" ht="15.75" customHeight="1" thickBot="1">
      <c r="A44" s="312"/>
      <c r="B44" s="338"/>
      <c r="C44" s="330"/>
      <c r="D44" s="10" t="s">
        <v>25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9"/>
      <c r="V44" s="11" t="s">
        <v>23</v>
      </c>
      <c r="W44" s="40" t="s">
        <v>23</v>
      </c>
      <c r="X44" s="16"/>
      <c r="Y44" s="16"/>
      <c r="Z44" s="16"/>
      <c r="AA44" s="16"/>
      <c r="AB44" s="16"/>
      <c r="AC44" s="52"/>
      <c r="AD44" s="52"/>
      <c r="AE44" s="52"/>
      <c r="AF44" s="16"/>
      <c r="AG44" s="61"/>
      <c r="AH44" s="61"/>
      <c r="AI44" s="61"/>
      <c r="AJ44" s="10"/>
      <c r="AK44" s="12"/>
      <c r="AL44" s="10"/>
      <c r="AM44" s="10"/>
      <c r="AN44" s="16"/>
      <c r="AO44" s="52"/>
      <c r="AP44" s="16"/>
      <c r="AQ44" s="181"/>
      <c r="AR44" s="176"/>
      <c r="AS44" s="176"/>
      <c r="AT44" s="176"/>
      <c r="AU44" s="176"/>
      <c r="AV44" s="10"/>
      <c r="AW44" s="10" t="s">
        <v>23</v>
      </c>
      <c r="AX44" s="10" t="s">
        <v>23</v>
      </c>
      <c r="AY44" s="10" t="s">
        <v>23</v>
      </c>
      <c r="AZ44" s="10" t="s">
        <v>23</v>
      </c>
      <c r="BA44" s="10" t="s">
        <v>23</v>
      </c>
      <c r="BB44" s="10" t="s">
        <v>23</v>
      </c>
      <c r="BC44" s="10" t="s">
        <v>23</v>
      </c>
      <c r="BD44" s="10" t="s">
        <v>23</v>
      </c>
      <c r="BE44" s="9">
        <f t="shared" si="16"/>
        <v>0</v>
      </c>
    </row>
    <row r="45" spans="1:57" ht="15.75" customHeight="1" thickBot="1">
      <c r="A45" s="312"/>
      <c r="B45" s="296" t="s">
        <v>51</v>
      </c>
      <c r="C45" s="321" t="s">
        <v>273</v>
      </c>
      <c r="D45" s="10" t="s">
        <v>22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9"/>
      <c r="V45" s="11" t="s">
        <v>23</v>
      </c>
      <c r="W45" s="40" t="s">
        <v>23</v>
      </c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77"/>
      <c r="AQ45" s="181"/>
      <c r="AR45" s="176"/>
      <c r="AS45" s="176"/>
      <c r="AT45" s="176"/>
      <c r="AU45" s="176"/>
      <c r="AV45" s="10"/>
      <c r="AW45" s="10" t="s">
        <v>23</v>
      </c>
      <c r="AX45" s="10" t="s">
        <v>23</v>
      </c>
      <c r="AY45" s="10" t="s">
        <v>23</v>
      </c>
      <c r="AZ45" s="10" t="s">
        <v>23</v>
      </c>
      <c r="BA45" s="10" t="s">
        <v>23</v>
      </c>
      <c r="BB45" s="10" t="s">
        <v>23</v>
      </c>
      <c r="BC45" s="10" t="s">
        <v>23</v>
      </c>
      <c r="BD45" s="10" t="s">
        <v>23</v>
      </c>
      <c r="BE45" s="9">
        <f t="shared" si="16"/>
        <v>0</v>
      </c>
    </row>
    <row r="46" spans="1:57" ht="15.75" customHeight="1" thickBot="1">
      <c r="A46" s="312"/>
      <c r="B46" s="338"/>
      <c r="C46" s="330"/>
      <c r="D46" s="10" t="s">
        <v>25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9"/>
      <c r="V46" s="11" t="s">
        <v>23</v>
      </c>
      <c r="W46" s="40" t="s">
        <v>23</v>
      </c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77"/>
      <c r="AQ46" s="181"/>
      <c r="AR46" s="176"/>
      <c r="AS46" s="176"/>
      <c r="AT46" s="176"/>
      <c r="AU46" s="176"/>
      <c r="AV46" s="10"/>
      <c r="AW46" s="10" t="s">
        <v>23</v>
      </c>
      <c r="AX46" s="10" t="s">
        <v>23</v>
      </c>
      <c r="AY46" s="10" t="s">
        <v>23</v>
      </c>
      <c r="AZ46" s="10" t="s">
        <v>23</v>
      </c>
      <c r="BA46" s="10" t="s">
        <v>23</v>
      </c>
      <c r="BB46" s="10" t="s">
        <v>23</v>
      </c>
      <c r="BC46" s="10" t="s">
        <v>23</v>
      </c>
      <c r="BD46" s="10" t="s">
        <v>23</v>
      </c>
      <c r="BE46" s="9">
        <f t="shared" si="16"/>
        <v>0</v>
      </c>
    </row>
    <row r="47" spans="1:57" ht="15.75" customHeight="1" thickBot="1">
      <c r="A47" s="312"/>
      <c r="B47" s="296" t="s">
        <v>53</v>
      </c>
      <c r="C47" s="321" t="s">
        <v>274</v>
      </c>
      <c r="D47" s="10" t="s">
        <v>22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77"/>
      <c r="U47" s="9"/>
      <c r="V47" s="11" t="s">
        <v>23</v>
      </c>
      <c r="W47" s="40" t="s">
        <v>23</v>
      </c>
      <c r="X47" s="16"/>
      <c r="Y47" s="16"/>
      <c r="Z47" s="16"/>
      <c r="AA47" s="16"/>
      <c r="AB47" s="16"/>
      <c r="AC47" s="52"/>
      <c r="AD47" s="52"/>
      <c r="AE47" s="52"/>
      <c r="AF47" s="16"/>
      <c r="AG47" s="61"/>
      <c r="AH47" s="61"/>
      <c r="AI47" s="61"/>
      <c r="AJ47" s="10"/>
      <c r="AK47" s="12"/>
      <c r="AL47" s="10"/>
      <c r="AM47" s="10"/>
      <c r="AN47" s="16"/>
      <c r="AO47" s="52"/>
      <c r="AP47" s="181"/>
      <c r="AQ47" s="181"/>
      <c r="AR47" s="176"/>
      <c r="AS47" s="176"/>
      <c r="AT47" s="176"/>
      <c r="AU47" s="176"/>
      <c r="AV47" s="10"/>
      <c r="AW47" s="10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23</v>
      </c>
      <c r="BE47" s="9">
        <f t="shared" si="16"/>
        <v>0</v>
      </c>
    </row>
    <row r="48" spans="1:57" ht="13.5" thickBot="1">
      <c r="A48" s="312"/>
      <c r="B48" s="338"/>
      <c r="C48" s="330"/>
      <c r="D48" s="10" t="s">
        <v>25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9"/>
      <c r="V48" s="11" t="s">
        <v>23</v>
      </c>
      <c r="W48" s="40" t="s">
        <v>23</v>
      </c>
      <c r="X48" s="16"/>
      <c r="Y48" s="16"/>
      <c r="Z48" s="16"/>
      <c r="AA48" s="16"/>
      <c r="AB48" s="16"/>
      <c r="AC48" s="52"/>
      <c r="AD48" s="52"/>
      <c r="AE48" s="52"/>
      <c r="AF48" s="16"/>
      <c r="AG48" s="61"/>
      <c r="AH48" s="61"/>
      <c r="AI48" s="61"/>
      <c r="AJ48" s="10"/>
      <c r="AK48" s="12"/>
      <c r="AL48" s="10"/>
      <c r="AM48" s="10"/>
      <c r="AN48" s="16"/>
      <c r="AO48" s="52"/>
      <c r="AP48" s="181"/>
      <c r="AQ48" s="181"/>
      <c r="AR48" s="176"/>
      <c r="AS48" s="176"/>
      <c r="AT48" s="176"/>
      <c r="AU48" s="176"/>
      <c r="AV48" s="10"/>
      <c r="AW48" s="10" t="s">
        <v>23</v>
      </c>
      <c r="AX48" s="10" t="s">
        <v>23</v>
      </c>
      <c r="AY48" s="10" t="s">
        <v>23</v>
      </c>
      <c r="AZ48" s="10" t="s">
        <v>23</v>
      </c>
      <c r="BA48" s="10" t="s">
        <v>23</v>
      </c>
      <c r="BB48" s="10" t="s">
        <v>23</v>
      </c>
      <c r="BC48" s="10" t="s">
        <v>23</v>
      </c>
      <c r="BD48" s="10" t="s">
        <v>23</v>
      </c>
      <c r="BE48" s="9">
        <f t="shared" si="16"/>
        <v>0</v>
      </c>
    </row>
    <row r="49" spans="1:57" ht="15.75" customHeight="1" thickBot="1">
      <c r="A49" s="312"/>
      <c r="B49" s="296" t="s">
        <v>55</v>
      </c>
      <c r="C49" s="296" t="s">
        <v>275</v>
      </c>
      <c r="D49" s="10" t="s">
        <v>22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9"/>
      <c r="V49" s="11" t="s">
        <v>23</v>
      </c>
      <c r="W49" s="40" t="s">
        <v>23</v>
      </c>
      <c r="X49" s="40"/>
      <c r="Y49" s="40"/>
      <c r="Z49" s="40"/>
      <c r="AA49" s="40"/>
      <c r="AB49" s="40"/>
      <c r="AC49" s="13"/>
      <c r="AD49" s="13"/>
      <c r="AE49" s="13"/>
      <c r="AF49" s="40"/>
      <c r="AG49" s="59"/>
      <c r="AH49" s="59"/>
      <c r="AI49" s="59"/>
      <c r="AJ49" s="11"/>
      <c r="AK49" s="9"/>
      <c r="AL49" s="11"/>
      <c r="AM49" s="11"/>
      <c r="AN49" s="40"/>
      <c r="AO49" s="13"/>
      <c r="AP49" s="178"/>
      <c r="AQ49" s="181"/>
      <c r="AR49" s="176"/>
      <c r="AS49" s="176"/>
      <c r="AT49" s="176"/>
      <c r="AU49" s="176"/>
      <c r="AV49" s="10"/>
      <c r="AW49" s="10" t="s">
        <v>23</v>
      </c>
      <c r="AX49" s="10" t="s">
        <v>23</v>
      </c>
      <c r="AY49" s="10" t="s">
        <v>23</v>
      </c>
      <c r="AZ49" s="10" t="s">
        <v>23</v>
      </c>
      <c r="BA49" s="10" t="s">
        <v>23</v>
      </c>
      <c r="BB49" s="10" t="s">
        <v>23</v>
      </c>
      <c r="BC49" s="10" t="s">
        <v>23</v>
      </c>
      <c r="BD49" s="10" t="s">
        <v>23</v>
      </c>
      <c r="BE49" s="9">
        <f t="shared" si="16"/>
        <v>0</v>
      </c>
    </row>
    <row r="50" spans="1:57" ht="15.75" customHeight="1" thickBot="1">
      <c r="A50" s="312"/>
      <c r="B50" s="338"/>
      <c r="C50" s="297"/>
      <c r="D50" s="10" t="s">
        <v>25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9"/>
      <c r="V50" s="11" t="s">
        <v>23</v>
      </c>
      <c r="W50" s="40" t="s">
        <v>23</v>
      </c>
      <c r="X50" s="16"/>
      <c r="Y50" s="16"/>
      <c r="Z50" s="16"/>
      <c r="AA50" s="16"/>
      <c r="AB50" s="16"/>
      <c r="AC50" s="52"/>
      <c r="AD50" s="52"/>
      <c r="AE50" s="52"/>
      <c r="AF50" s="16"/>
      <c r="AG50" s="61"/>
      <c r="AH50" s="61"/>
      <c r="AI50" s="61"/>
      <c r="AJ50" s="10"/>
      <c r="AK50" s="12"/>
      <c r="AL50" s="10"/>
      <c r="AM50" s="10"/>
      <c r="AN50" s="16"/>
      <c r="AO50" s="52"/>
      <c r="AP50" s="181"/>
      <c r="AQ50" s="181"/>
      <c r="AR50" s="176"/>
      <c r="AS50" s="176"/>
      <c r="AT50" s="176"/>
      <c r="AU50" s="176"/>
      <c r="AV50" s="10"/>
      <c r="AW50" s="10" t="s">
        <v>23</v>
      </c>
      <c r="AX50" s="10" t="s">
        <v>23</v>
      </c>
      <c r="AY50" s="10" t="s">
        <v>23</v>
      </c>
      <c r="AZ50" s="10" t="s">
        <v>23</v>
      </c>
      <c r="BA50" s="10" t="s">
        <v>23</v>
      </c>
      <c r="BB50" s="10" t="s">
        <v>23</v>
      </c>
      <c r="BC50" s="10" t="s">
        <v>23</v>
      </c>
      <c r="BD50" s="10" t="s">
        <v>23</v>
      </c>
      <c r="BE50" s="9">
        <f t="shared" si="16"/>
        <v>0</v>
      </c>
    </row>
    <row r="51" spans="1:57" ht="15.75" customHeight="1" thickBot="1">
      <c r="A51" s="312"/>
      <c r="B51" s="296" t="s">
        <v>156</v>
      </c>
      <c r="C51" s="321" t="s">
        <v>276</v>
      </c>
      <c r="D51" s="10" t="s">
        <v>22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9"/>
      <c r="V51" s="11" t="s">
        <v>23</v>
      </c>
      <c r="W51" s="40" t="s">
        <v>23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77"/>
      <c r="AQ51" s="181"/>
      <c r="AR51" s="176"/>
      <c r="AS51" s="176"/>
      <c r="AT51" s="176"/>
      <c r="AU51" s="176"/>
      <c r="AV51" s="10"/>
      <c r="AW51" s="10" t="s">
        <v>23</v>
      </c>
      <c r="AX51" s="10" t="s">
        <v>23</v>
      </c>
      <c r="AY51" s="10" t="s">
        <v>23</v>
      </c>
      <c r="AZ51" s="10" t="s">
        <v>23</v>
      </c>
      <c r="BA51" s="10" t="s">
        <v>23</v>
      </c>
      <c r="BB51" s="10" t="s">
        <v>23</v>
      </c>
      <c r="BC51" s="10" t="s">
        <v>23</v>
      </c>
      <c r="BD51" s="10" t="s">
        <v>23</v>
      </c>
      <c r="BE51" s="9">
        <f t="shared" si="16"/>
        <v>0</v>
      </c>
    </row>
    <row r="52" spans="1:57" ht="15.75" customHeight="1" thickBot="1">
      <c r="A52" s="312"/>
      <c r="B52" s="338"/>
      <c r="C52" s="330"/>
      <c r="D52" s="10" t="s">
        <v>25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9"/>
      <c r="V52" s="11" t="s">
        <v>23</v>
      </c>
      <c r="W52" s="40" t="s">
        <v>23</v>
      </c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77"/>
      <c r="AQ52" s="181"/>
      <c r="AR52" s="176"/>
      <c r="AS52" s="176"/>
      <c r="AT52" s="176"/>
      <c r="AU52" s="176"/>
      <c r="AV52" s="10"/>
      <c r="AW52" s="10" t="s">
        <v>23</v>
      </c>
      <c r="AX52" s="10" t="s">
        <v>23</v>
      </c>
      <c r="AY52" s="10" t="s">
        <v>23</v>
      </c>
      <c r="AZ52" s="10" t="s">
        <v>23</v>
      </c>
      <c r="BA52" s="10" t="s">
        <v>23</v>
      </c>
      <c r="BB52" s="10" t="s">
        <v>23</v>
      </c>
      <c r="BC52" s="10" t="s">
        <v>23</v>
      </c>
      <c r="BD52" s="10" t="s">
        <v>23</v>
      </c>
      <c r="BE52" s="9">
        <f t="shared" si="16"/>
        <v>0</v>
      </c>
    </row>
    <row r="53" spans="1:57" ht="13.5" thickBot="1">
      <c r="A53" s="312"/>
      <c r="B53" s="340" t="s">
        <v>174</v>
      </c>
      <c r="C53" s="321" t="s">
        <v>277</v>
      </c>
      <c r="D53" s="10" t="s">
        <v>22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83"/>
      <c r="V53" s="11" t="s">
        <v>23</v>
      </c>
      <c r="W53" s="40" t="s">
        <v>23</v>
      </c>
      <c r="X53" s="40"/>
      <c r="Y53" s="40"/>
      <c r="Z53" s="40"/>
      <c r="AA53" s="40"/>
      <c r="AB53" s="40"/>
      <c r="AC53" s="13"/>
      <c r="AD53" s="13"/>
      <c r="AE53" s="13"/>
      <c r="AF53" s="40"/>
      <c r="AG53" s="59"/>
      <c r="AH53" s="59"/>
      <c r="AI53" s="59"/>
      <c r="AJ53" s="11"/>
      <c r="AK53" s="9"/>
      <c r="AL53" s="11"/>
      <c r="AM53" s="11"/>
      <c r="AN53" s="40"/>
      <c r="AO53" s="13"/>
      <c r="AP53" s="178"/>
      <c r="AQ53" s="178"/>
      <c r="AR53" s="177"/>
      <c r="AS53" s="177"/>
      <c r="AT53" s="177"/>
      <c r="AU53" s="176"/>
      <c r="AV53" s="10"/>
      <c r="AW53" s="10" t="s">
        <v>23</v>
      </c>
      <c r="AX53" s="10" t="s">
        <v>23</v>
      </c>
      <c r="AY53" s="10" t="s">
        <v>23</v>
      </c>
      <c r="AZ53" s="10" t="s">
        <v>23</v>
      </c>
      <c r="BA53" s="10" t="s">
        <v>23</v>
      </c>
      <c r="BB53" s="10" t="s">
        <v>23</v>
      </c>
      <c r="BC53" s="10" t="s">
        <v>23</v>
      </c>
      <c r="BD53" s="10" t="s">
        <v>23</v>
      </c>
      <c r="BE53" s="9">
        <f t="shared" si="16"/>
        <v>0</v>
      </c>
    </row>
    <row r="54" spans="1:57" ht="13.5" thickBot="1">
      <c r="A54" s="312"/>
      <c r="B54" s="340"/>
      <c r="C54" s="339"/>
      <c r="D54" s="10" t="s">
        <v>25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9"/>
      <c r="V54" s="11" t="s">
        <v>23</v>
      </c>
      <c r="W54" s="40" t="s">
        <v>23</v>
      </c>
      <c r="X54" s="16"/>
      <c r="Y54" s="16"/>
      <c r="Z54" s="16"/>
      <c r="AA54" s="16"/>
      <c r="AB54" s="16"/>
      <c r="AC54" s="52"/>
      <c r="AD54" s="52"/>
      <c r="AE54" s="52"/>
      <c r="AF54" s="16"/>
      <c r="AG54" s="61"/>
      <c r="AH54" s="61"/>
      <c r="AI54" s="61"/>
      <c r="AJ54" s="10"/>
      <c r="AK54" s="12"/>
      <c r="AL54" s="10"/>
      <c r="AM54" s="10"/>
      <c r="AN54" s="16"/>
      <c r="AO54" s="52"/>
      <c r="AP54" s="181"/>
      <c r="AQ54" s="181"/>
      <c r="AR54" s="176"/>
      <c r="AS54" s="176"/>
      <c r="AT54" s="176"/>
      <c r="AU54" s="176"/>
      <c r="AV54" s="10"/>
      <c r="AW54" s="10" t="s">
        <v>23</v>
      </c>
      <c r="AX54" s="10" t="s">
        <v>23</v>
      </c>
      <c r="AY54" s="10" t="s">
        <v>23</v>
      </c>
      <c r="AZ54" s="10" t="s">
        <v>23</v>
      </c>
      <c r="BA54" s="10" t="s">
        <v>23</v>
      </c>
      <c r="BB54" s="10" t="s">
        <v>23</v>
      </c>
      <c r="BC54" s="10" t="s">
        <v>23</v>
      </c>
      <c r="BD54" s="10" t="s">
        <v>23</v>
      </c>
      <c r="BE54" s="9">
        <f t="shared" si="16"/>
        <v>0</v>
      </c>
    </row>
    <row r="55" spans="1:57" ht="13.5" thickBot="1">
      <c r="A55" s="313"/>
      <c r="B55" s="302" t="s">
        <v>265</v>
      </c>
      <c r="C55" s="300" t="s">
        <v>56</v>
      </c>
      <c r="D55" s="10" t="s">
        <v>22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9"/>
      <c r="V55" s="11" t="s">
        <v>23</v>
      </c>
      <c r="W55" s="40" t="s">
        <v>23</v>
      </c>
      <c r="X55" s="16"/>
      <c r="Y55" s="16"/>
      <c r="Z55" s="16"/>
      <c r="AA55" s="16"/>
      <c r="AB55" s="16"/>
      <c r="AC55" s="52"/>
      <c r="AD55" s="52"/>
      <c r="AE55" s="52"/>
      <c r="AF55" s="16"/>
      <c r="AG55" s="61"/>
      <c r="AH55" s="61"/>
      <c r="AI55" s="61"/>
      <c r="AJ55" s="10"/>
      <c r="AK55" s="12"/>
      <c r="AL55" s="10"/>
      <c r="AM55" s="10"/>
      <c r="AN55" s="16"/>
      <c r="AO55" s="52"/>
      <c r="AP55" s="181"/>
      <c r="AQ55" s="181"/>
      <c r="AR55" s="176"/>
      <c r="AS55" s="176"/>
      <c r="AT55" s="176"/>
      <c r="AU55" s="176"/>
      <c r="AV55" s="10"/>
      <c r="AW55" s="10" t="s">
        <v>23</v>
      </c>
      <c r="AX55" s="10" t="s">
        <v>23</v>
      </c>
      <c r="AY55" s="10" t="s">
        <v>23</v>
      </c>
      <c r="AZ55" s="10" t="s">
        <v>23</v>
      </c>
      <c r="BA55" s="10" t="s">
        <v>23</v>
      </c>
      <c r="BB55" s="10" t="s">
        <v>23</v>
      </c>
      <c r="BC55" s="10" t="s">
        <v>23</v>
      </c>
      <c r="BD55" s="10" t="s">
        <v>23</v>
      </c>
      <c r="BE55" s="9">
        <f t="shared" si="16"/>
        <v>0</v>
      </c>
    </row>
    <row r="56" spans="1:57" ht="13.5" thickBot="1">
      <c r="A56" s="313"/>
      <c r="B56" s="303"/>
      <c r="C56" s="301"/>
      <c r="D56" s="10" t="s">
        <v>25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9"/>
      <c r="V56" s="11" t="s">
        <v>23</v>
      </c>
      <c r="W56" s="40" t="s">
        <v>23</v>
      </c>
      <c r="X56" s="16"/>
      <c r="Y56" s="16"/>
      <c r="Z56" s="16"/>
      <c r="AA56" s="16"/>
      <c r="AB56" s="16"/>
      <c r="AC56" s="52"/>
      <c r="AD56" s="52"/>
      <c r="AE56" s="52"/>
      <c r="AF56" s="16"/>
      <c r="AG56" s="61"/>
      <c r="AH56" s="61"/>
      <c r="AI56" s="61"/>
      <c r="AJ56" s="10"/>
      <c r="AK56" s="12"/>
      <c r="AL56" s="10"/>
      <c r="AM56" s="10"/>
      <c r="AN56" s="16"/>
      <c r="AO56" s="52"/>
      <c r="AP56" s="181"/>
      <c r="AQ56" s="181"/>
      <c r="AR56" s="176"/>
      <c r="AS56" s="176"/>
      <c r="AT56" s="176"/>
      <c r="AU56" s="176"/>
      <c r="AV56" s="10"/>
      <c r="AW56" s="10" t="s">
        <v>23</v>
      </c>
      <c r="AX56" s="10" t="s">
        <v>23</v>
      </c>
      <c r="AY56" s="10" t="s">
        <v>23</v>
      </c>
      <c r="AZ56" s="10" t="s">
        <v>23</v>
      </c>
      <c r="BA56" s="10" t="s">
        <v>23</v>
      </c>
      <c r="BB56" s="10" t="s">
        <v>23</v>
      </c>
      <c r="BC56" s="10" t="s">
        <v>23</v>
      </c>
      <c r="BD56" s="10" t="s">
        <v>23</v>
      </c>
      <c r="BE56" s="9">
        <f t="shared" si="16"/>
        <v>0</v>
      </c>
    </row>
    <row r="57" spans="1:57" ht="13.5" thickBot="1">
      <c r="A57" s="313"/>
      <c r="B57" s="302" t="s">
        <v>213</v>
      </c>
      <c r="C57" s="300" t="s">
        <v>278</v>
      </c>
      <c r="D57" s="10" t="s">
        <v>22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9"/>
      <c r="V57" s="11" t="s">
        <v>23</v>
      </c>
      <c r="W57" s="40" t="s">
        <v>23</v>
      </c>
      <c r="X57" s="16"/>
      <c r="Y57" s="16"/>
      <c r="Z57" s="16"/>
      <c r="AA57" s="16"/>
      <c r="AB57" s="16"/>
      <c r="AC57" s="52"/>
      <c r="AD57" s="52"/>
      <c r="AE57" s="52"/>
      <c r="AF57" s="16"/>
      <c r="AG57" s="61"/>
      <c r="AH57" s="61"/>
      <c r="AI57" s="61"/>
      <c r="AJ57" s="10"/>
      <c r="AK57" s="12"/>
      <c r="AL57" s="10"/>
      <c r="AM57" s="10"/>
      <c r="AN57" s="16"/>
      <c r="AO57" s="52"/>
      <c r="AP57" s="181"/>
      <c r="AQ57" s="181"/>
      <c r="AR57" s="176"/>
      <c r="AS57" s="176"/>
      <c r="AT57" s="176"/>
      <c r="AU57" s="176"/>
      <c r="AV57" s="10"/>
      <c r="AW57" s="10" t="s">
        <v>23</v>
      </c>
      <c r="AX57" s="10" t="s">
        <v>23</v>
      </c>
      <c r="AY57" s="10" t="s">
        <v>23</v>
      </c>
      <c r="AZ57" s="10" t="s">
        <v>23</v>
      </c>
      <c r="BA57" s="10" t="s">
        <v>23</v>
      </c>
      <c r="BB57" s="10" t="s">
        <v>23</v>
      </c>
      <c r="BC57" s="10" t="s">
        <v>23</v>
      </c>
      <c r="BD57" s="10" t="s">
        <v>23</v>
      </c>
      <c r="BE57" s="9">
        <f t="shared" si="16"/>
        <v>0</v>
      </c>
    </row>
    <row r="58" spans="1:57" ht="13.5" thickBot="1">
      <c r="A58" s="313"/>
      <c r="B58" s="303"/>
      <c r="C58" s="301"/>
      <c r="D58" s="10" t="s">
        <v>25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9"/>
      <c r="V58" s="11" t="s">
        <v>23</v>
      </c>
      <c r="W58" s="40" t="s">
        <v>23</v>
      </c>
      <c r="X58" s="16"/>
      <c r="Y58" s="16"/>
      <c r="Z58" s="16"/>
      <c r="AA58" s="16"/>
      <c r="AB58" s="16"/>
      <c r="AC58" s="52"/>
      <c r="AD58" s="52"/>
      <c r="AE58" s="52"/>
      <c r="AF58" s="16"/>
      <c r="AG58" s="61"/>
      <c r="AH58" s="61"/>
      <c r="AI58" s="61"/>
      <c r="AJ58" s="10"/>
      <c r="AK58" s="12"/>
      <c r="AL58" s="10"/>
      <c r="AM58" s="10"/>
      <c r="AN58" s="16"/>
      <c r="AO58" s="52"/>
      <c r="AP58" s="181"/>
      <c r="AQ58" s="181"/>
      <c r="AR58" s="176"/>
      <c r="AS58" s="176"/>
      <c r="AT58" s="176"/>
      <c r="AU58" s="176"/>
      <c r="AV58" s="10"/>
      <c r="AW58" s="10" t="s">
        <v>23</v>
      </c>
      <c r="AX58" s="10" t="s">
        <v>23</v>
      </c>
      <c r="AY58" s="10" t="s">
        <v>23</v>
      </c>
      <c r="AZ58" s="10" t="s">
        <v>23</v>
      </c>
      <c r="BA58" s="10" t="s">
        <v>23</v>
      </c>
      <c r="BB58" s="10" t="s">
        <v>23</v>
      </c>
      <c r="BC58" s="10" t="s">
        <v>23</v>
      </c>
      <c r="BD58" s="10" t="s">
        <v>23</v>
      </c>
      <c r="BE58" s="9">
        <f t="shared" si="16"/>
        <v>0</v>
      </c>
    </row>
    <row r="59" spans="1:57" ht="13.5" thickBot="1">
      <c r="A59" s="313"/>
      <c r="B59" s="302" t="s">
        <v>188</v>
      </c>
      <c r="C59" s="300" t="s">
        <v>279</v>
      </c>
      <c r="D59" s="10" t="s">
        <v>22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9"/>
      <c r="V59" s="11" t="s">
        <v>23</v>
      </c>
      <c r="W59" s="40" t="s">
        <v>23</v>
      </c>
      <c r="X59" s="16"/>
      <c r="Y59" s="16"/>
      <c r="Z59" s="16"/>
      <c r="AA59" s="16"/>
      <c r="AB59" s="16"/>
      <c r="AC59" s="52"/>
      <c r="AD59" s="52"/>
      <c r="AE59" s="52"/>
      <c r="AF59" s="16"/>
      <c r="AG59" s="61"/>
      <c r="AH59" s="61"/>
      <c r="AI59" s="61"/>
      <c r="AJ59" s="10"/>
      <c r="AK59" s="12"/>
      <c r="AL59" s="10"/>
      <c r="AM59" s="10"/>
      <c r="AN59" s="16"/>
      <c r="AO59" s="52"/>
      <c r="AP59" s="181"/>
      <c r="AQ59" s="181"/>
      <c r="AR59" s="176"/>
      <c r="AS59" s="176"/>
      <c r="AT59" s="176"/>
      <c r="AU59" s="176"/>
      <c r="AV59" s="10"/>
      <c r="AW59" s="10" t="s">
        <v>23</v>
      </c>
      <c r="AX59" s="10" t="s">
        <v>23</v>
      </c>
      <c r="AY59" s="10" t="s">
        <v>23</v>
      </c>
      <c r="AZ59" s="10" t="s">
        <v>23</v>
      </c>
      <c r="BA59" s="10" t="s">
        <v>23</v>
      </c>
      <c r="BB59" s="10" t="s">
        <v>23</v>
      </c>
      <c r="BC59" s="10" t="s">
        <v>23</v>
      </c>
      <c r="BD59" s="10" t="s">
        <v>23</v>
      </c>
      <c r="BE59" s="9">
        <f t="shared" si="16"/>
        <v>0</v>
      </c>
    </row>
    <row r="60" spans="1:57" ht="13.5" thickBot="1">
      <c r="A60" s="313"/>
      <c r="B60" s="303"/>
      <c r="C60" s="301"/>
      <c r="D60" s="10" t="s">
        <v>25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9"/>
      <c r="V60" s="11" t="s">
        <v>23</v>
      </c>
      <c r="W60" s="40" t="s">
        <v>23</v>
      </c>
      <c r="X60" s="16"/>
      <c r="Y60" s="16"/>
      <c r="Z60" s="16"/>
      <c r="AA60" s="16"/>
      <c r="AB60" s="16"/>
      <c r="AC60" s="52"/>
      <c r="AD60" s="52"/>
      <c r="AE60" s="52"/>
      <c r="AF60" s="16"/>
      <c r="AG60" s="61"/>
      <c r="AH60" s="61"/>
      <c r="AI60" s="61"/>
      <c r="AJ60" s="10"/>
      <c r="AK60" s="12"/>
      <c r="AL60" s="10"/>
      <c r="AM60" s="10"/>
      <c r="AN60" s="16"/>
      <c r="AO60" s="52"/>
      <c r="AP60" s="181"/>
      <c r="AQ60" s="181"/>
      <c r="AR60" s="176"/>
      <c r="AS60" s="176"/>
      <c r="AT60" s="176"/>
      <c r="AU60" s="176"/>
      <c r="AV60" s="10"/>
      <c r="AW60" s="10" t="s">
        <v>23</v>
      </c>
      <c r="AX60" s="10" t="s">
        <v>23</v>
      </c>
      <c r="AY60" s="10" t="s">
        <v>23</v>
      </c>
      <c r="AZ60" s="10" t="s">
        <v>23</v>
      </c>
      <c r="BA60" s="10" t="s">
        <v>23</v>
      </c>
      <c r="BB60" s="10" t="s">
        <v>23</v>
      </c>
      <c r="BC60" s="10" t="s">
        <v>23</v>
      </c>
      <c r="BD60" s="10" t="s">
        <v>23</v>
      </c>
      <c r="BE60" s="9">
        <f t="shared" si="16"/>
        <v>0</v>
      </c>
    </row>
    <row r="61" spans="1:57" ht="13.5" customHeight="1" thickBot="1">
      <c r="A61" s="312"/>
      <c r="B61" s="338" t="s">
        <v>212</v>
      </c>
      <c r="C61" s="296" t="s">
        <v>280</v>
      </c>
      <c r="D61" s="10" t="s">
        <v>22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9"/>
      <c r="V61" s="11" t="s">
        <v>23</v>
      </c>
      <c r="W61" s="40" t="s">
        <v>23</v>
      </c>
      <c r="X61" s="16"/>
      <c r="Y61" s="40"/>
      <c r="Z61" s="40"/>
      <c r="AA61" s="40"/>
      <c r="AB61" s="40"/>
      <c r="AC61" s="13"/>
      <c r="AD61" s="13"/>
      <c r="AE61" s="13"/>
      <c r="AF61" s="40"/>
      <c r="AG61" s="59"/>
      <c r="AH61" s="59"/>
      <c r="AI61" s="59"/>
      <c r="AJ61" s="11"/>
      <c r="AK61" s="9"/>
      <c r="AL61" s="11"/>
      <c r="AM61" s="11"/>
      <c r="AN61" s="40"/>
      <c r="AO61" s="13"/>
      <c r="AP61" s="178"/>
      <c r="AQ61" s="178"/>
      <c r="AR61" s="177"/>
      <c r="AS61" s="177"/>
      <c r="AT61" s="177"/>
      <c r="AU61" s="176"/>
      <c r="AV61" s="10"/>
      <c r="AW61" s="10" t="s">
        <v>23</v>
      </c>
      <c r="AX61" s="10" t="s">
        <v>23</v>
      </c>
      <c r="AY61" s="10" t="s">
        <v>23</v>
      </c>
      <c r="AZ61" s="10" t="s">
        <v>23</v>
      </c>
      <c r="BA61" s="10" t="s">
        <v>23</v>
      </c>
      <c r="BB61" s="10" t="s">
        <v>23</v>
      </c>
      <c r="BC61" s="10" t="s">
        <v>23</v>
      </c>
      <c r="BD61" s="10" t="s">
        <v>23</v>
      </c>
      <c r="BE61" s="9">
        <f t="shared" si="16"/>
        <v>0</v>
      </c>
    </row>
    <row r="62" spans="1:57" ht="13.5" thickBot="1">
      <c r="A62" s="312"/>
      <c r="B62" s="297"/>
      <c r="C62" s="297"/>
      <c r="D62" s="10" t="s">
        <v>25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9"/>
      <c r="V62" s="11" t="s">
        <v>23</v>
      </c>
      <c r="W62" s="40" t="s">
        <v>23</v>
      </c>
      <c r="X62" s="40"/>
      <c r="Y62" s="40"/>
      <c r="Z62" s="40"/>
      <c r="AA62" s="40"/>
      <c r="AB62" s="40"/>
      <c r="AC62" s="13"/>
      <c r="AD62" s="13"/>
      <c r="AE62" s="13"/>
      <c r="AF62" s="40"/>
      <c r="AG62" s="59"/>
      <c r="AH62" s="59"/>
      <c r="AI62" s="59"/>
      <c r="AJ62" s="11"/>
      <c r="AK62" s="9"/>
      <c r="AL62" s="11"/>
      <c r="AM62" s="11"/>
      <c r="AN62" s="40"/>
      <c r="AO62" s="13"/>
      <c r="AP62" s="178"/>
      <c r="AQ62" s="178"/>
      <c r="AR62" s="177"/>
      <c r="AS62" s="177"/>
      <c r="AT62" s="177"/>
      <c r="AU62" s="176"/>
      <c r="AV62" s="10"/>
      <c r="AW62" s="10" t="s">
        <v>23</v>
      </c>
      <c r="AX62" s="10" t="s">
        <v>23</v>
      </c>
      <c r="AY62" s="10" t="s">
        <v>23</v>
      </c>
      <c r="AZ62" s="10" t="s">
        <v>23</v>
      </c>
      <c r="BA62" s="10" t="s">
        <v>23</v>
      </c>
      <c r="BB62" s="10" t="s">
        <v>23</v>
      </c>
      <c r="BC62" s="10" t="s">
        <v>23</v>
      </c>
      <c r="BD62" s="10" t="s">
        <v>23</v>
      </c>
      <c r="BE62" s="9">
        <f t="shared" si="16"/>
        <v>0</v>
      </c>
    </row>
    <row r="63" spans="1:57" ht="20.25" customHeight="1" hidden="1" thickBot="1">
      <c r="A63" s="312"/>
      <c r="B63" s="336" t="s">
        <v>57</v>
      </c>
      <c r="C63" s="101"/>
      <c r="D63" s="7" t="s">
        <v>22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9"/>
      <c r="V63" s="11" t="s">
        <v>23</v>
      </c>
      <c r="W63" s="40" t="s">
        <v>23</v>
      </c>
      <c r="X63" s="40"/>
      <c r="Y63" s="40"/>
      <c r="Z63" s="40"/>
      <c r="AA63" s="40"/>
      <c r="AB63" s="40"/>
      <c r="AC63" s="13"/>
      <c r="AD63" s="13"/>
      <c r="AE63" s="13"/>
      <c r="AF63" s="40"/>
      <c r="AG63" s="59"/>
      <c r="AH63" s="59"/>
      <c r="AI63" s="59"/>
      <c r="AJ63" s="11"/>
      <c r="AK63" s="9"/>
      <c r="AL63" s="11"/>
      <c r="AM63" s="11"/>
      <c r="AN63" s="40"/>
      <c r="AO63" s="13"/>
      <c r="AP63" s="178"/>
      <c r="AQ63" s="178"/>
      <c r="AR63" s="177"/>
      <c r="AS63" s="177"/>
      <c r="AT63" s="177"/>
      <c r="AU63" s="176"/>
      <c r="AV63" s="10"/>
      <c r="AW63" s="10" t="s">
        <v>23</v>
      </c>
      <c r="AX63" s="10" t="s">
        <v>23</v>
      </c>
      <c r="AY63" s="10" t="s">
        <v>23</v>
      </c>
      <c r="AZ63" s="10" t="s">
        <v>23</v>
      </c>
      <c r="BA63" s="10" t="s">
        <v>23</v>
      </c>
      <c r="BB63" s="10" t="s">
        <v>23</v>
      </c>
      <c r="BC63" s="10" t="s">
        <v>23</v>
      </c>
      <c r="BD63" s="10" t="s">
        <v>23</v>
      </c>
      <c r="BE63" s="9">
        <f t="shared" si="16"/>
        <v>0</v>
      </c>
    </row>
    <row r="64" spans="1:57" ht="6" customHeight="1" hidden="1" thickBot="1">
      <c r="A64" s="312"/>
      <c r="B64" s="337"/>
      <c r="C64" s="175"/>
      <c r="D64" s="48" t="s">
        <v>25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9"/>
      <c r="V64" s="11" t="s">
        <v>23</v>
      </c>
      <c r="W64" s="40" t="s">
        <v>23</v>
      </c>
      <c r="X64" s="40"/>
      <c r="Y64" s="40"/>
      <c r="Z64" s="40"/>
      <c r="AA64" s="40"/>
      <c r="AB64" s="40"/>
      <c r="AC64" s="13"/>
      <c r="AD64" s="13"/>
      <c r="AE64" s="13"/>
      <c r="AF64" s="40"/>
      <c r="AG64" s="59"/>
      <c r="AH64" s="59"/>
      <c r="AI64" s="59"/>
      <c r="AJ64" s="11"/>
      <c r="AK64" s="9"/>
      <c r="AL64" s="11"/>
      <c r="AM64" s="11"/>
      <c r="AN64" s="40"/>
      <c r="AO64" s="13"/>
      <c r="AP64" s="178"/>
      <c r="AQ64" s="178"/>
      <c r="AR64" s="177"/>
      <c r="AS64" s="177"/>
      <c r="AT64" s="177"/>
      <c r="AU64" s="176"/>
      <c r="AV64" s="10"/>
      <c r="AW64" s="10" t="s">
        <v>23</v>
      </c>
      <c r="AX64" s="10" t="s">
        <v>23</v>
      </c>
      <c r="AY64" s="10" t="s">
        <v>23</v>
      </c>
      <c r="AZ64" s="10" t="s">
        <v>23</v>
      </c>
      <c r="BA64" s="10" t="s">
        <v>23</v>
      </c>
      <c r="BB64" s="10" t="s">
        <v>23</v>
      </c>
      <c r="BC64" s="10" t="s">
        <v>23</v>
      </c>
      <c r="BD64" s="10" t="s">
        <v>23</v>
      </c>
      <c r="BE64" s="179">
        <f t="shared" si="16"/>
        <v>0</v>
      </c>
    </row>
    <row r="65" spans="1:57" ht="20.25" customHeight="1" thickBot="1">
      <c r="A65" s="312"/>
      <c r="B65" s="327" t="s">
        <v>218</v>
      </c>
      <c r="C65" s="328" t="s">
        <v>281</v>
      </c>
      <c r="D65" s="180" t="s">
        <v>22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9"/>
      <c r="V65" s="11" t="s">
        <v>23</v>
      </c>
      <c r="W65" s="40" t="s">
        <v>23</v>
      </c>
      <c r="X65" s="40"/>
      <c r="Y65" s="40"/>
      <c r="Z65" s="40"/>
      <c r="AA65" s="40"/>
      <c r="AB65" s="40"/>
      <c r="AC65" s="13"/>
      <c r="AD65" s="13"/>
      <c r="AE65" s="13"/>
      <c r="AF65" s="40"/>
      <c r="AG65" s="59"/>
      <c r="AH65" s="59"/>
      <c r="AI65" s="59"/>
      <c r="AJ65" s="11"/>
      <c r="AK65" s="9"/>
      <c r="AL65" s="11"/>
      <c r="AM65" s="11"/>
      <c r="AN65" s="40"/>
      <c r="AO65" s="13"/>
      <c r="AP65" s="178"/>
      <c r="AQ65" s="178"/>
      <c r="AR65" s="177"/>
      <c r="AS65" s="177"/>
      <c r="AT65" s="177"/>
      <c r="AU65" s="176"/>
      <c r="AV65" s="10"/>
      <c r="AW65" s="10" t="s">
        <v>23</v>
      </c>
      <c r="AX65" s="10" t="s">
        <v>23</v>
      </c>
      <c r="AY65" s="10" t="s">
        <v>23</v>
      </c>
      <c r="AZ65" s="10" t="s">
        <v>23</v>
      </c>
      <c r="BA65" s="10" t="s">
        <v>23</v>
      </c>
      <c r="BB65" s="10" t="s">
        <v>23</v>
      </c>
      <c r="BC65" s="10" t="s">
        <v>23</v>
      </c>
      <c r="BD65" s="10" t="s">
        <v>23</v>
      </c>
      <c r="BE65" s="9">
        <f t="shared" si="16"/>
        <v>0</v>
      </c>
    </row>
    <row r="66" spans="1:57" ht="19.5" customHeight="1" thickBot="1">
      <c r="A66" s="312"/>
      <c r="B66" s="327"/>
      <c r="C66" s="329"/>
      <c r="D66" s="180" t="s">
        <v>25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9"/>
      <c r="V66" s="11" t="s">
        <v>23</v>
      </c>
      <c r="W66" s="40" t="s">
        <v>23</v>
      </c>
      <c r="X66" s="40"/>
      <c r="Y66" s="40"/>
      <c r="Z66" s="40"/>
      <c r="AA66" s="40"/>
      <c r="AB66" s="40"/>
      <c r="AC66" s="13"/>
      <c r="AD66" s="13"/>
      <c r="AE66" s="13"/>
      <c r="AF66" s="40"/>
      <c r="AG66" s="59"/>
      <c r="AH66" s="59"/>
      <c r="AI66" s="59"/>
      <c r="AJ66" s="11"/>
      <c r="AK66" s="9"/>
      <c r="AL66" s="11"/>
      <c r="AM66" s="11"/>
      <c r="AN66" s="40"/>
      <c r="AO66" s="13"/>
      <c r="AP66" s="178"/>
      <c r="AQ66" s="178"/>
      <c r="AR66" s="177"/>
      <c r="AS66" s="177"/>
      <c r="AT66" s="177"/>
      <c r="AU66" s="176"/>
      <c r="AV66" s="10"/>
      <c r="AW66" s="10" t="s">
        <v>23</v>
      </c>
      <c r="AX66" s="10" t="s">
        <v>23</v>
      </c>
      <c r="AY66" s="10" t="s">
        <v>23</v>
      </c>
      <c r="AZ66" s="10" t="s">
        <v>23</v>
      </c>
      <c r="BA66" s="10" t="s">
        <v>23</v>
      </c>
      <c r="BB66" s="10" t="s">
        <v>23</v>
      </c>
      <c r="BC66" s="10" t="s">
        <v>23</v>
      </c>
      <c r="BD66" s="10" t="s">
        <v>23</v>
      </c>
      <c r="BE66" s="9">
        <f t="shared" si="16"/>
        <v>0</v>
      </c>
    </row>
    <row r="67" spans="1:57" ht="19.5" customHeight="1" thickBot="1">
      <c r="A67" s="312"/>
      <c r="B67" s="327" t="s">
        <v>220</v>
      </c>
      <c r="C67" s="328" t="s">
        <v>282</v>
      </c>
      <c r="D67" s="180" t="s">
        <v>22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9"/>
      <c r="V67" s="11" t="s">
        <v>23</v>
      </c>
      <c r="W67" s="40" t="s">
        <v>23</v>
      </c>
      <c r="X67" s="40"/>
      <c r="Y67" s="40"/>
      <c r="Z67" s="40"/>
      <c r="AA67" s="40"/>
      <c r="AB67" s="40"/>
      <c r="AC67" s="13"/>
      <c r="AD67" s="13"/>
      <c r="AE67" s="13"/>
      <c r="AF67" s="40"/>
      <c r="AG67" s="59"/>
      <c r="AH67" s="59"/>
      <c r="AI67" s="59"/>
      <c r="AJ67" s="11"/>
      <c r="AK67" s="9"/>
      <c r="AL67" s="11"/>
      <c r="AM67" s="11"/>
      <c r="AN67" s="40"/>
      <c r="AO67" s="13"/>
      <c r="AP67" s="178"/>
      <c r="AQ67" s="178"/>
      <c r="AR67" s="177"/>
      <c r="AS67" s="177"/>
      <c r="AT67" s="177"/>
      <c r="AU67" s="176"/>
      <c r="AV67" s="10"/>
      <c r="AW67" s="10" t="s">
        <v>23</v>
      </c>
      <c r="AX67" s="10" t="s">
        <v>23</v>
      </c>
      <c r="AY67" s="10" t="s">
        <v>23</v>
      </c>
      <c r="AZ67" s="10" t="s">
        <v>23</v>
      </c>
      <c r="BA67" s="10" t="s">
        <v>23</v>
      </c>
      <c r="BB67" s="10" t="s">
        <v>23</v>
      </c>
      <c r="BC67" s="10" t="s">
        <v>23</v>
      </c>
      <c r="BD67" s="10" t="s">
        <v>23</v>
      </c>
      <c r="BE67" s="9">
        <f t="shared" si="16"/>
        <v>0</v>
      </c>
    </row>
    <row r="68" spans="1:57" ht="22.5" customHeight="1" thickBot="1">
      <c r="A68" s="312"/>
      <c r="B68" s="327"/>
      <c r="C68" s="329"/>
      <c r="D68" s="180" t="s">
        <v>25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9"/>
      <c r="V68" s="11" t="s">
        <v>23</v>
      </c>
      <c r="W68" s="40" t="s">
        <v>23</v>
      </c>
      <c r="X68" s="40"/>
      <c r="Y68" s="40"/>
      <c r="Z68" s="40"/>
      <c r="AA68" s="40"/>
      <c r="AB68" s="40"/>
      <c r="AC68" s="13"/>
      <c r="AD68" s="13"/>
      <c r="AE68" s="13"/>
      <c r="AF68" s="40"/>
      <c r="AG68" s="59"/>
      <c r="AH68" s="59"/>
      <c r="AI68" s="59"/>
      <c r="AJ68" s="11"/>
      <c r="AK68" s="9"/>
      <c r="AL68" s="11"/>
      <c r="AM68" s="11"/>
      <c r="AN68" s="40"/>
      <c r="AO68" s="13"/>
      <c r="AP68" s="178"/>
      <c r="AQ68" s="178"/>
      <c r="AR68" s="177"/>
      <c r="AS68" s="177"/>
      <c r="AT68" s="177"/>
      <c r="AU68" s="176"/>
      <c r="AV68" s="10"/>
      <c r="AW68" s="10" t="s">
        <v>23</v>
      </c>
      <c r="AX68" s="10" t="s">
        <v>23</v>
      </c>
      <c r="AY68" s="10" t="s">
        <v>23</v>
      </c>
      <c r="AZ68" s="10" t="s">
        <v>23</v>
      </c>
      <c r="BA68" s="10" t="s">
        <v>23</v>
      </c>
      <c r="BB68" s="10" t="s">
        <v>23</v>
      </c>
      <c r="BC68" s="10" t="s">
        <v>23</v>
      </c>
      <c r="BD68" s="10" t="s">
        <v>23</v>
      </c>
      <c r="BE68" s="9">
        <f t="shared" si="16"/>
        <v>0</v>
      </c>
    </row>
    <row r="69" spans="1:57" ht="19.5" customHeight="1" thickBot="1">
      <c r="A69" s="312"/>
      <c r="B69" s="341" t="s">
        <v>59</v>
      </c>
      <c r="C69" s="343" t="s">
        <v>60</v>
      </c>
      <c r="D69" s="142" t="s">
        <v>22</v>
      </c>
      <c r="E69" s="143">
        <f>E71+E83+E116+E108</f>
        <v>0</v>
      </c>
      <c r="F69" s="143">
        <f aca="true" t="shared" si="17" ref="F69:AT69">F71+F83+F116+F108</f>
        <v>0</v>
      </c>
      <c r="G69" s="143">
        <f t="shared" si="17"/>
        <v>0</v>
      </c>
      <c r="H69" s="143">
        <f t="shared" si="17"/>
        <v>0</v>
      </c>
      <c r="I69" s="143">
        <f t="shared" si="17"/>
        <v>0</v>
      </c>
      <c r="J69" s="143">
        <f t="shared" si="17"/>
        <v>0</v>
      </c>
      <c r="K69" s="143">
        <f t="shared" si="17"/>
        <v>0</v>
      </c>
      <c r="L69" s="143">
        <f t="shared" si="17"/>
        <v>0</v>
      </c>
      <c r="M69" s="143">
        <f t="shared" si="17"/>
        <v>0</v>
      </c>
      <c r="N69" s="143">
        <f t="shared" si="17"/>
        <v>0</v>
      </c>
      <c r="O69" s="143">
        <f t="shared" si="17"/>
        <v>0</v>
      </c>
      <c r="P69" s="143">
        <f t="shared" si="17"/>
        <v>0</v>
      </c>
      <c r="Q69" s="143">
        <f t="shared" si="17"/>
        <v>0</v>
      </c>
      <c r="R69" s="143">
        <f t="shared" si="17"/>
        <v>0</v>
      </c>
      <c r="S69" s="143">
        <f t="shared" si="17"/>
        <v>0</v>
      </c>
      <c r="T69" s="143">
        <f t="shared" si="17"/>
        <v>0</v>
      </c>
      <c r="U69" s="143">
        <f t="shared" si="17"/>
        <v>0</v>
      </c>
      <c r="V69" s="143" t="s">
        <v>23</v>
      </c>
      <c r="W69" s="143" t="s">
        <v>23</v>
      </c>
      <c r="X69" s="143">
        <f t="shared" si="17"/>
        <v>0</v>
      </c>
      <c r="Y69" s="143">
        <f t="shared" si="17"/>
        <v>0</v>
      </c>
      <c r="Z69" s="143">
        <f t="shared" si="17"/>
        <v>0</v>
      </c>
      <c r="AA69" s="143">
        <f t="shared" si="17"/>
        <v>0</v>
      </c>
      <c r="AB69" s="143">
        <f t="shared" si="17"/>
        <v>0</v>
      </c>
      <c r="AC69" s="143">
        <f t="shared" si="17"/>
        <v>0</v>
      </c>
      <c r="AD69" s="143">
        <f t="shared" si="17"/>
        <v>0</v>
      </c>
      <c r="AE69" s="143">
        <f t="shared" si="17"/>
        <v>0</v>
      </c>
      <c r="AF69" s="143">
        <f t="shared" si="17"/>
        <v>0</v>
      </c>
      <c r="AG69" s="143">
        <f t="shared" si="17"/>
        <v>0</v>
      </c>
      <c r="AH69" s="143">
        <f t="shared" si="17"/>
        <v>0</v>
      </c>
      <c r="AI69" s="143">
        <f t="shared" si="17"/>
        <v>0</v>
      </c>
      <c r="AJ69" s="143">
        <f t="shared" si="17"/>
        <v>0</v>
      </c>
      <c r="AK69" s="143">
        <f t="shared" si="17"/>
        <v>0</v>
      </c>
      <c r="AL69" s="143">
        <f t="shared" si="17"/>
        <v>0</v>
      </c>
      <c r="AM69" s="143">
        <f t="shared" si="17"/>
        <v>0</v>
      </c>
      <c r="AN69" s="143">
        <f t="shared" si="17"/>
        <v>0</v>
      </c>
      <c r="AO69" s="143">
        <f t="shared" si="17"/>
        <v>0</v>
      </c>
      <c r="AP69" s="143">
        <f t="shared" si="17"/>
        <v>0</v>
      </c>
      <c r="AQ69" s="143">
        <f t="shared" si="17"/>
        <v>0</v>
      </c>
      <c r="AR69" s="143">
        <f t="shared" si="17"/>
        <v>0</v>
      </c>
      <c r="AS69" s="143">
        <f t="shared" si="17"/>
        <v>0</v>
      </c>
      <c r="AT69" s="143">
        <f t="shared" si="17"/>
        <v>0</v>
      </c>
      <c r="AU69" s="143">
        <f>AU116+AU108</f>
        <v>0</v>
      </c>
      <c r="AV69" s="143"/>
      <c r="AW69" s="143" t="s">
        <v>23</v>
      </c>
      <c r="AX69" s="143" t="s">
        <v>23</v>
      </c>
      <c r="AY69" s="143" t="s">
        <v>23</v>
      </c>
      <c r="AZ69" s="143" t="s">
        <v>23</v>
      </c>
      <c r="BA69" s="143" t="s">
        <v>23</v>
      </c>
      <c r="BB69" s="143" t="s">
        <v>23</v>
      </c>
      <c r="BC69" s="143" t="s">
        <v>23</v>
      </c>
      <c r="BD69" s="143" t="s">
        <v>23</v>
      </c>
      <c r="BE69" s="143">
        <f t="shared" si="16"/>
        <v>0</v>
      </c>
    </row>
    <row r="70" spans="1:57" ht="13.5" thickBot="1">
      <c r="A70" s="312"/>
      <c r="B70" s="342"/>
      <c r="C70" s="342"/>
      <c r="D70" s="142" t="s">
        <v>25</v>
      </c>
      <c r="E70" s="143">
        <f>E72+E84+E117+E109</f>
        <v>0</v>
      </c>
      <c r="F70" s="143">
        <f aca="true" t="shared" si="18" ref="F70:AU70">F72+F84+F117+F109</f>
        <v>0</v>
      </c>
      <c r="G70" s="143">
        <f t="shared" si="18"/>
        <v>0</v>
      </c>
      <c r="H70" s="143">
        <f t="shared" si="18"/>
        <v>0</v>
      </c>
      <c r="I70" s="143">
        <f t="shared" si="18"/>
        <v>0</v>
      </c>
      <c r="J70" s="143">
        <f t="shared" si="18"/>
        <v>0</v>
      </c>
      <c r="K70" s="143">
        <f t="shared" si="18"/>
        <v>0</v>
      </c>
      <c r="L70" s="143">
        <f t="shared" si="18"/>
        <v>0</v>
      </c>
      <c r="M70" s="143">
        <f t="shared" si="18"/>
        <v>0</v>
      </c>
      <c r="N70" s="143">
        <f t="shared" si="18"/>
        <v>0</v>
      </c>
      <c r="O70" s="143">
        <f t="shared" si="18"/>
        <v>0</v>
      </c>
      <c r="P70" s="143">
        <f t="shared" si="18"/>
        <v>0</v>
      </c>
      <c r="Q70" s="143">
        <f t="shared" si="18"/>
        <v>0</v>
      </c>
      <c r="R70" s="143">
        <f t="shared" si="18"/>
        <v>0</v>
      </c>
      <c r="S70" s="143">
        <f t="shared" si="18"/>
        <v>0</v>
      </c>
      <c r="T70" s="143">
        <f t="shared" si="18"/>
        <v>0</v>
      </c>
      <c r="U70" s="143">
        <f t="shared" si="18"/>
        <v>0</v>
      </c>
      <c r="V70" s="143" t="s">
        <v>23</v>
      </c>
      <c r="W70" s="143" t="s">
        <v>23</v>
      </c>
      <c r="X70" s="143">
        <f t="shared" si="18"/>
        <v>0</v>
      </c>
      <c r="Y70" s="143">
        <f t="shared" si="18"/>
        <v>0</v>
      </c>
      <c r="Z70" s="143">
        <f t="shared" si="18"/>
        <v>0</v>
      </c>
      <c r="AA70" s="143">
        <f t="shared" si="18"/>
        <v>0</v>
      </c>
      <c r="AB70" s="143">
        <f t="shared" si="18"/>
        <v>0</v>
      </c>
      <c r="AC70" s="143">
        <f t="shared" si="18"/>
        <v>0</v>
      </c>
      <c r="AD70" s="143">
        <f t="shared" si="18"/>
        <v>0</v>
      </c>
      <c r="AE70" s="143">
        <f t="shared" si="18"/>
        <v>0</v>
      </c>
      <c r="AF70" s="143">
        <f t="shared" si="18"/>
        <v>0</v>
      </c>
      <c r="AG70" s="143">
        <f t="shared" si="18"/>
        <v>0</v>
      </c>
      <c r="AH70" s="143">
        <f t="shared" si="18"/>
        <v>0</v>
      </c>
      <c r="AI70" s="143">
        <f t="shared" si="18"/>
        <v>0</v>
      </c>
      <c r="AJ70" s="143">
        <f t="shared" si="18"/>
        <v>0</v>
      </c>
      <c r="AK70" s="143">
        <f t="shared" si="18"/>
        <v>0</v>
      </c>
      <c r="AL70" s="143">
        <f t="shared" si="18"/>
        <v>0</v>
      </c>
      <c r="AM70" s="143">
        <f t="shared" si="18"/>
        <v>0</v>
      </c>
      <c r="AN70" s="143">
        <f t="shared" si="18"/>
        <v>0</v>
      </c>
      <c r="AO70" s="143">
        <f t="shared" si="18"/>
        <v>0</v>
      </c>
      <c r="AP70" s="143">
        <f t="shared" si="18"/>
        <v>0</v>
      </c>
      <c r="AQ70" s="143">
        <f t="shared" si="18"/>
        <v>0</v>
      </c>
      <c r="AR70" s="143">
        <f t="shared" si="18"/>
        <v>0</v>
      </c>
      <c r="AS70" s="143">
        <f t="shared" si="18"/>
        <v>0</v>
      </c>
      <c r="AT70" s="143">
        <f t="shared" si="18"/>
        <v>0</v>
      </c>
      <c r="AU70" s="143">
        <f t="shared" si="18"/>
        <v>0</v>
      </c>
      <c r="AV70" s="143"/>
      <c r="AW70" s="143" t="s">
        <v>23</v>
      </c>
      <c r="AX70" s="143" t="s">
        <v>23</v>
      </c>
      <c r="AY70" s="143" t="s">
        <v>23</v>
      </c>
      <c r="AZ70" s="143" t="s">
        <v>23</v>
      </c>
      <c r="BA70" s="143" t="s">
        <v>23</v>
      </c>
      <c r="BB70" s="143" t="s">
        <v>23</v>
      </c>
      <c r="BC70" s="143" t="s">
        <v>23</v>
      </c>
      <c r="BD70" s="143" t="s">
        <v>23</v>
      </c>
      <c r="BE70" s="143">
        <f t="shared" si="16"/>
        <v>0</v>
      </c>
    </row>
    <row r="71" spans="1:57" ht="33.75" customHeight="1" thickBot="1">
      <c r="A71" s="312"/>
      <c r="B71" s="336" t="s">
        <v>61</v>
      </c>
      <c r="C71" s="336" t="s">
        <v>283</v>
      </c>
      <c r="D71" s="41" t="s">
        <v>22</v>
      </c>
      <c r="E71" s="42">
        <f>E73+E82+E75+E81</f>
        <v>0</v>
      </c>
      <c r="F71" s="42">
        <f aca="true" t="shared" si="19" ref="F71:U71">F73+F82+F75+F81</f>
        <v>0</v>
      </c>
      <c r="G71" s="42">
        <f t="shared" si="19"/>
        <v>0</v>
      </c>
      <c r="H71" s="42">
        <f t="shared" si="19"/>
        <v>0</v>
      </c>
      <c r="I71" s="42">
        <f t="shared" si="19"/>
        <v>0</v>
      </c>
      <c r="J71" s="42">
        <f t="shared" si="19"/>
        <v>0</v>
      </c>
      <c r="K71" s="42">
        <f t="shared" si="19"/>
        <v>0</v>
      </c>
      <c r="L71" s="42">
        <f t="shared" si="19"/>
        <v>0</v>
      </c>
      <c r="M71" s="42">
        <f t="shared" si="19"/>
        <v>0</v>
      </c>
      <c r="N71" s="42">
        <f t="shared" si="19"/>
        <v>0</v>
      </c>
      <c r="O71" s="42">
        <f t="shared" si="19"/>
        <v>0</v>
      </c>
      <c r="P71" s="42">
        <f t="shared" si="19"/>
        <v>0</v>
      </c>
      <c r="Q71" s="42">
        <f t="shared" si="19"/>
        <v>0</v>
      </c>
      <c r="R71" s="42">
        <f t="shared" si="19"/>
        <v>0</v>
      </c>
      <c r="S71" s="42">
        <f t="shared" si="19"/>
        <v>0</v>
      </c>
      <c r="T71" s="42">
        <f t="shared" si="19"/>
        <v>0</v>
      </c>
      <c r="U71" s="42">
        <f t="shared" si="19"/>
        <v>0</v>
      </c>
      <c r="V71" s="42" t="s">
        <v>23</v>
      </c>
      <c r="W71" s="43" t="s">
        <v>23</v>
      </c>
      <c r="X71" s="42">
        <f>X73+X82</f>
        <v>0</v>
      </c>
      <c r="Y71" s="42">
        <f aca="true" t="shared" si="20" ref="Y71:AV71">Y73+Y82</f>
        <v>0</v>
      </c>
      <c r="Z71" s="42">
        <f t="shared" si="20"/>
        <v>0</v>
      </c>
      <c r="AA71" s="42">
        <f t="shared" si="20"/>
        <v>0</v>
      </c>
      <c r="AB71" s="42">
        <f t="shared" si="20"/>
        <v>0</v>
      </c>
      <c r="AC71" s="42">
        <f t="shared" si="20"/>
        <v>0</v>
      </c>
      <c r="AD71" s="42">
        <f t="shared" si="20"/>
        <v>0</v>
      </c>
      <c r="AE71" s="42">
        <f t="shared" si="20"/>
        <v>0</v>
      </c>
      <c r="AF71" s="42">
        <f t="shared" si="20"/>
        <v>0</v>
      </c>
      <c r="AG71" s="42">
        <f t="shared" si="20"/>
        <v>0</v>
      </c>
      <c r="AH71" s="42">
        <f t="shared" si="20"/>
        <v>0</v>
      </c>
      <c r="AI71" s="42">
        <f t="shared" si="20"/>
        <v>0</v>
      </c>
      <c r="AJ71" s="42">
        <f t="shared" si="20"/>
        <v>0</v>
      </c>
      <c r="AK71" s="42">
        <f t="shared" si="20"/>
        <v>0</v>
      </c>
      <c r="AL71" s="42">
        <f t="shared" si="20"/>
        <v>0</v>
      </c>
      <c r="AM71" s="42">
        <f t="shared" si="20"/>
        <v>0</v>
      </c>
      <c r="AN71" s="42">
        <f t="shared" si="20"/>
        <v>0</v>
      </c>
      <c r="AO71" s="42">
        <f t="shared" si="20"/>
        <v>0</v>
      </c>
      <c r="AP71" s="42">
        <f t="shared" si="20"/>
        <v>0</v>
      </c>
      <c r="AQ71" s="42">
        <f t="shared" si="20"/>
        <v>0</v>
      </c>
      <c r="AR71" s="42">
        <f t="shared" si="20"/>
        <v>0</v>
      </c>
      <c r="AS71" s="42">
        <f t="shared" si="20"/>
        <v>0</v>
      </c>
      <c r="AT71" s="42">
        <f t="shared" si="20"/>
        <v>0</v>
      </c>
      <c r="AU71" s="42">
        <f t="shared" si="20"/>
        <v>0</v>
      </c>
      <c r="AV71" s="42">
        <f t="shared" si="20"/>
        <v>0</v>
      </c>
      <c r="AW71" s="42" t="s">
        <v>23</v>
      </c>
      <c r="AX71" s="42" t="s">
        <v>23</v>
      </c>
      <c r="AY71" s="42" t="s">
        <v>23</v>
      </c>
      <c r="AZ71" s="42" t="s">
        <v>23</v>
      </c>
      <c r="BA71" s="42" t="s">
        <v>23</v>
      </c>
      <c r="BB71" s="42" t="s">
        <v>23</v>
      </c>
      <c r="BC71" s="42" t="s">
        <v>23</v>
      </c>
      <c r="BD71" s="42" t="s">
        <v>23</v>
      </c>
      <c r="BE71" s="9">
        <f t="shared" si="16"/>
        <v>0</v>
      </c>
    </row>
    <row r="72" spans="1:57" ht="15.75" customHeight="1" thickBot="1">
      <c r="A72" s="312"/>
      <c r="B72" s="337"/>
      <c r="C72" s="337"/>
      <c r="D72" s="41" t="s">
        <v>25</v>
      </c>
      <c r="E72" s="42">
        <f>E74+E76</f>
        <v>0</v>
      </c>
      <c r="F72" s="42">
        <f aca="true" t="shared" si="21" ref="F72:U72">F74+F76</f>
        <v>0</v>
      </c>
      <c r="G72" s="42">
        <f t="shared" si="21"/>
        <v>0</v>
      </c>
      <c r="H72" s="42">
        <f t="shared" si="21"/>
        <v>0</v>
      </c>
      <c r="I72" s="42">
        <f t="shared" si="21"/>
        <v>0</v>
      </c>
      <c r="J72" s="42">
        <f t="shared" si="21"/>
        <v>0</v>
      </c>
      <c r="K72" s="42">
        <f t="shared" si="21"/>
        <v>0</v>
      </c>
      <c r="L72" s="42">
        <f t="shared" si="21"/>
        <v>0</v>
      </c>
      <c r="M72" s="42">
        <f t="shared" si="21"/>
        <v>0</v>
      </c>
      <c r="N72" s="42">
        <f t="shared" si="21"/>
        <v>0</v>
      </c>
      <c r="O72" s="42">
        <f t="shared" si="21"/>
        <v>0</v>
      </c>
      <c r="P72" s="42">
        <f t="shared" si="21"/>
        <v>0</v>
      </c>
      <c r="Q72" s="42">
        <f t="shared" si="21"/>
        <v>0</v>
      </c>
      <c r="R72" s="42">
        <f t="shared" si="21"/>
        <v>0</v>
      </c>
      <c r="S72" s="42">
        <f t="shared" si="21"/>
        <v>0</v>
      </c>
      <c r="T72" s="42">
        <f t="shared" si="21"/>
        <v>0</v>
      </c>
      <c r="U72" s="42">
        <f t="shared" si="21"/>
        <v>0</v>
      </c>
      <c r="V72" s="42" t="str">
        <f>V74</f>
        <v>К</v>
      </c>
      <c r="W72" s="43" t="str">
        <f>W74</f>
        <v>К</v>
      </c>
      <c r="X72" s="42">
        <f>X74</f>
        <v>0</v>
      </c>
      <c r="Y72" s="42">
        <f aca="true" t="shared" si="22" ref="Y72:AV72">Y74</f>
        <v>0</v>
      </c>
      <c r="Z72" s="42">
        <f t="shared" si="22"/>
        <v>0</v>
      </c>
      <c r="AA72" s="42">
        <f t="shared" si="22"/>
        <v>0</v>
      </c>
      <c r="AB72" s="42">
        <f t="shared" si="22"/>
        <v>0</v>
      </c>
      <c r="AC72" s="42">
        <f t="shared" si="22"/>
        <v>0</v>
      </c>
      <c r="AD72" s="42">
        <f t="shared" si="22"/>
        <v>0</v>
      </c>
      <c r="AE72" s="42">
        <f t="shared" si="22"/>
        <v>0</v>
      </c>
      <c r="AF72" s="42">
        <f t="shared" si="22"/>
        <v>0</v>
      </c>
      <c r="AG72" s="42">
        <f t="shared" si="22"/>
        <v>0</v>
      </c>
      <c r="AH72" s="42">
        <f t="shared" si="22"/>
        <v>0</v>
      </c>
      <c r="AI72" s="42">
        <f t="shared" si="22"/>
        <v>0</v>
      </c>
      <c r="AJ72" s="42">
        <f t="shared" si="22"/>
        <v>0</v>
      </c>
      <c r="AK72" s="42">
        <f t="shared" si="22"/>
        <v>0</v>
      </c>
      <c r="AL72" s="42">
        <f t="shared" si="22"/>
        <v>0</v>
      </c>
      <c r="AM72" s="42">
        <f t="shared" si="22"/>
        <v>0</v>
      </c>
      <c r="AN72" s="42">
        <f t="shared" si="22"/>
        <v>0</v>
      </c>
      <c r="AO72" s="42">
        <f t="shared" si="22"/>
        <v>0</v>
      </c>
      <c r="AP72" s="42">
        <f t="shared" si="22"/>
        <v>0</v>
      </c>
      <c r="AQ72" s="42">
        <f t="shared" si="22"/>
        <v>0</v>
      </c>
      <c r="AR72" s="42">
        <f t="shared" si="22"/>
        <v>0</v>
      </c>
      <c r="AS72" s="42">
        <f t="shared" si="22"/>
        <v>0</v>
      </c>
      <c r="AT72" s="42">
        <f t="shared" si="22"/>
        <v>0</v>
      </c>
      <c r="AU72" s="42">
        <f t="shared" si="22"/>
        <v>0</v>
      </c>
      <c r="AV72" s="42">
        <f t="shared" si="22"/>
        <v>0</v>
      </c>
      <c r="AW72" s="42" t="s">
        <v>23</v>
      </c>
      <c r="AX72" s="42" t="s">
        <v>23</v>
      </c>
      <c r="AY72" s="42" t="s">
        <v>23</v>
      </c>
      <c r="AZ72" s="42" t="s">
        <v>23</v>
      </c>
      <c r="BA72" s="42" t="s">
        <v>23</v>
      </c>
      <c r="BB72" s="42" t="s">
        <v>23</v>
      </c>
      <c r="BC72" s="42" t="s">
        <v>23</v>
      </c>
      <c r="BD72" s="42" t="s">
        <v>23</v>
      </c>
      <c r="BE72" s="9">
        <f t="shared" si="16"/>
        <v>0</v>
      </c>
    </row>
    <row r="73" spans="1:57" ht="22.5" customHeight="1" thickBot="1">
      <c r="A73" s="312"/>
      <c r="B73" s="296" t="s">
        <v>63</v>
      </c>
      <c r="C73" s="298" t="s">
        <v>284</v>
      </c>
      <c r="D73" s="10" t="s">
        <v>22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 t="s">
        <v>23</v>
      </c>
      <c r="W73" s="13" t="s">
        <v>23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78"/>
      <c r="AR73" s="177"/>
      <c r="AS73" s="177"/>
      <c r="AT73" s="177"/>
      <c r="AU73" s="177"/>
      <c r="AV73" s="9"/>
      <c r="AW73" s="9" t="s">
        <v>23</v>
      </c>
      <c r="AX73" s="9" t="s">
        <v>23</v>
      </c>
      <c r="AY73" s="9" t="s">
        <v>23</v>
      </c>
      <c r="AZ73" s="9" t="s">
        <v>23</v>
      </c>
      <c r="BA73" s="9" t="s">
        <v>23</v>
      </c>
      <c r="BB73" s="9" t="s">
        <v>23</v>
      </c>
      <c r="BC73" s="9" t="s">
        <v>23</v>
      </c>
      <c r="BD73" s="9" t="s">
        <v>23</v>
      </c>
      <c r="BE73" s="9">
        <f t="shared" si="16"/>
        <v>0</v>
      </c>
    </row>
    <row r="74" spans="1:57" ht="15.75" customHeight="1" thickBot="1">
      <c r="A74" s="312"/>
      <c r="B74" s="297"/>
      <c r="C74" s="299"/>
      <c r="D74" s="10" t="s">
        <v>25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 t="s">
        <v>23</v>
      </c>
      <c r="W74" s="13" t="s">
        <v>23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78"/>
      <c r="AR74" s="177"/>
      <c r="AS74" s="177"/>
      <c r="AT74" s="177"/>
      <c r="AU74" s="177"/>
      <c r="AV74" s="9"/>
      <c r="AW74" s="9" t="s">
        <v>23</v>
      </c>
      <c r="AX74" s="9" t="s">
        <v>23</v>
      </c>
      <c r="AY74" s="9" t="s">
        <v>23</v>
      </c>
      <c r="AZ74" s="9" t="s">
        <v>23</v>
      </c>
      <c r="BA74" s="9" t="s">
        <v>23</v>
      </c>
      <c r="BB74" s="9" t="s">
        <v>23</v>
      </c>
      <c r="BC74" s="9" t="s">
        <v>23</v>
      </c>
      <c r="BD74" s="9" t="s">
        <v>23</v>
      </c>
      <c r="BE74" s="9">
        <f t="shared" si="16"/>
        <v>0</v>
      </c>
    </row>
    <row r="75" spans="1:57" ht="15.75" customHeight="1" thickBot="1">
      <c r="A75" s="312"/>
      <c r="B75" s="296" t="s">
        <v>266</v>
      </c>
      <c r="C75" s="298" t="s">
        <v>285</v>
      </c>
      <c r="D75" s="10" t="s">
        <v>22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 t="s">
        <v>23</v>
      </c>
      <c r="W75" s="13" t="s">
        <v>23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78"/>
      <c r="AR75" s="177"/>
      <c r="AS75" s="177"/>
      <c r="AT75" s="177"/>
      <c r="AU75" s="177"/>
      <c r="AV75" s="9"/>
      <c r="AW75" s="9" t="s">
        <v>23</v>
      </c>
      <c r="AX75" s="9" t="s">
        <v>23</v>
      </c>
      <c r="AY75" s="9" t="s">
        <v>23</v>
      </c>
      <c r="AZ75" s="9" t="s">
        <v>23</v>
      </c>
      <c r="BA75" s="9" t="s">
        <v>23</v>
      </c>
      <c r="BB75" s="9" t="s">
        <v>23</v>
      </c>
      <c r="BC75" s="9" t="s">
        <v>23</v>
      </c>
      <c r="BD75" s="9" t="s">
        <v>23</v>
      </c>
      <c r="BE75" s="9"/>
    </row>
    <row r="76" spans="1:57" ht="15.75" customHeight="1" thickBot="1">
      <c r="A76" s="312"/>
      <c r="B76" s="297"/>
      <c r="C76" s="299"/>
      <c r="D76" s="10" t="s">
        <v>25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 t="s">
        <v>23</v>
      </c>
      <c r="W76" s="13" t="s">
        <v>23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78"/>
      <c r="AR76" s="177"/>
      <c r="AS76" s="177"/>
      <c r="AT76" s="177"/>
      <c r="AU76" s="177"/>
      <c r="AV76" s="9"/>
      <c r="AW76" s="9" t="s">
        <v>23</v>
      </c>
      <c r="AX76" s="9" t="s">
        <v>23</v>
      </c>
      <c r="AY76" s="9" t="s">
        <v>23</v>
      </c>
      <c r="AZ76" s="9" t="s">
        <v>23</v>
      </c>
      <c r="BA76" s="9" t="s">
        <v>23</v>
      </c>
      <c r="BB76" s="9" t="s">
        <v>23</v>
      </c>
      <c r="BC76" s="9" t="s">
        <v>23</v>
      </c>
      <c r="BD76" s="9" t="s">
        <v>23</v>
      </c>
      <c r="BE76" s="9"/>
    </row>
    <row r="77" spans="1:57" ht="15.75" customHeight="1" thickBot="1">
      <c r="A77" s="312"/>
      <c r="B77" s="296" t="s">
        <v>267</v>
      </c>
      <c r="C77" s="298" t="s">
        <v>286</v>
      </c>
      <c r="D77" s="10" t="s">
        <v>22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 t="s">
        <v>23</v>
      </c>
      <c r="W77" s="13" t="s">
        <v>23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78"/>
      <c r="AR77" s="177"/>
      <c r="AS77" s="177"/>
      <c r="AT77" s="177"/>
      <c r="AU77" s="177"/>
      <c r="AV77" s="9"/>
      <c r="AW77" s="9" t="s">
        <v>23</v>
      </c>
      <c r="AX77" s="9" t="s">
        <v>23</v>
      </c>
      <c r="AY77" s="9" t="s">
        <v>23</v>
      </c>
      <c r="AZ77" s="9" t="s">
        <v>23</v>
      </c>
      <c r="BA77" s="9" t="s">
        <v>23</v>
      </c>
      <c r="BB77" s="9" t="s">
        <v>23</v>
      </c>
      <c r="BC77" s="9" t="s">
        <v>23</v>
      </c>
      <c r="BD77" s="9" t="s">
        <v>23</v>
      </c>
      <c r="BE77" s="9"/>
    </row>
    <row r="78" spans="1:57" ht="15.75" customHeight="1" thickBot="1">
      <c r="A78" s="312"/>
      <c r="B78" s="297"/>
      <c r="C78" s="299"/>
      <c r="D78" s="10" t="s">
        <v>25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 t="s">
        <v>23</v>
      </c>
      <c r="W78" s="13" t="s">
        <v>23</v>
      </c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78"/>
      <c r="AR78" s="177"/>
      <c r="AS78" s="177"/>
      <c r="AT78" s="177"/>
      <c r="AU78" s="177"/>
      <c r="AV78" s="9"/>
      <c r="AW78" s="9" t="s">
        <v>23</v>
      </c>
      <c r="AX78" s="9" t="s">
        <v>23</v>
      </c>
      <c r="AY78" s="9" t="s">
        <v>23</v>
      </c>
      <c r="AZ78" s="9" t="s">
        <v>23</v>
      </c>
      <c r="BA78" s="9" t="s">
        <v>23</v>
      </c>
      <c r="BB78" s="9" t="s">
        <v>23</v>
      </c>
      <c r="BC78" s="9" t="s">
        <v>23</v>
      </c>
      <c r="BD78" s="9" t="s">
        <v>23</v>
      </c>
      <c r="BE78" s="9"/>
    </row>
    <row r="79" spans="1:57" ht="15.75" customHeight="1" thickBot="1">
      <c r="A79" s="312"/>
      <c r="B79" s="296" t="s">
        <v>268</v>
      </c>
      <c r="C79" s="298" t="s">
        <v>287</v>
      </c>
      <c r="D79" s="10" t="s">
        <v>22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 t="s">
        <v>23</v>
      </c>
      <c r="W79" s="13" t="s">
        <v>23</v>
      </c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78"/>
      <c r="AR79" s="177"/>
      <c r="AS79" s="177"/>
      <c r="AT79" s="177"/>
      <c r="AU79" s="177"/>
      <c r="AV79" s="9"/>
      <c r="AW79" s="9" t="s">
        <v>23</v>
      </c>
      <c r="AX79" s="9" t="s">
        <v>23</v>
      </c>
      <c r="AY79" s="9" t="s">
        <v>23</v>
      </c>
      <c r="AZ79" s="9" t="s">
        <v>23</v>
      </c>
      <c r="BA79" s="9" t="s">
        <v>23</v>
      </c>
      <c r="BB79" s="9" t="s">
        <v>23</v>
      </c>
      <c r="BC79" s="9" t="s">
        <v>23</v>
      </c>
      <c r="BD79" s="9" t="s">
        <v>23</v>
      </c>
      <c r="BE79" s="9"/>
    </row>
    <row r="80" spans="1:57" ht="15.75" customHeight="1" thickBot="1">
      <c r="A80" s="312"/>
      <c r="B80" s="297"/>
      <c r="C80" s="299"/>
      <c r="D80" s="10" t="s">
        <v>25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 t="s">
        <v>23</v>
      </c>
      <c r="W80" s="13" t="s">
        <v>23</v>
      </c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78"/>
      <c r="AR80" s="177"/>
      <c r="AS80" s="177"/>
      <c r="AT80" s="177"/>
      <c r="AU80" s="177"/>
      <c r="AV80" s="9"/>
      <c r="AW80" s="9" t="s">
        <v>23</v>
      </c>
      <c r="AX80" s="9" t="s">
        <v>23</v>
      </c>
      <c r="AY80" s="9" t="s">
        <v>23</v>
      </c>
      <c r="AZ80" s="9" t="s">
        <v>23</v>
      </c>
      <c r="BA80" s="9" t="s">
        <v>23</v>
      </c>
      <c r="BB80" s="9" t="s">
        <v>23</v>
      </c>
      <c r="BC80" s="9" t="s">
        <v>23</v>
      </c>
      <c r="BD80" s="9" t="s">
        <v>23</v>
      </c>
      <c r="BE80" s="9"/>
    </row>
    <row r="81" spans="1:57" ht="15.75" customHeight="1" thickBot="1">
      <c r="A81" s="312"/>
      <c r="B81" s="167" t="s">
        <v>214</v>
      </c>
      <c r="C81" s="168" t="s">
        <v>66</v>
      </c>
      <c r="D81" s="10" t="s">
        <v>22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 t="s">
        <v>23</v>
      </c>
      <c r="W81" s="13" t="s">
        <v>23</v>
      </c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78"/>
      <c r="AR81" s="177"/>
      <c r="AS81" s="177"/>
      <c r="AT81" s="177"/>
      <c r="AU81" s="177"/>
      <c r="AV81" s="9"/>
      <c r="AW81" s="9" t="s">
        <v>23</v>
      </c>
      <c r="AX81" s="9" t="s">
        <v>23</v>
      </c>
      <c r="AY81" s="9" t="s">
        <v>23</v>
      </c>
      <c r="AZ81" s="9" t="s">
        <v>23</v>
      </c>
      <c r="BA81" s="9" t="s">
        <v>23</v>
      </c>
      <c r="BB81" s="9" t="s">
        <v>23</v>
      </c>
      <c r="BC81" s="9" t="s">
        <v>23</v>
      </c>
      <c r="BD81" s="9" t="s">
        <v>23</v>
      </c>
      <c r="BE81" s="9">
        <f t="shared" si="16"/>
        <v>0</v>
      </c>
    </row>
    <row r="82" spans="1:57" ht="15.75" customHeight="1" thickBot="1">
      <c r="A82" s="312"/>
      <c r="B82" s="100" t="s">
        <v>215</v>
      </c>
      <c r="C82" s="169" t="s">
        <v>68</v>
      </c>
      <c r="D82" s="10" t="s">
        <v>22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 t="s">
        <v>23</v>
      </c>
      <c r="W82" s="13" t="s">
        <v>23</v>
      </c>
      <c r="X82" s="13"/>
      <c r="Y82" s="13"/>
      <c r="Z82" s="13"/>
      <c r="AA82" s="13"/>
      <c r="AB82" s="13"/>
      <c r="AC82" s="13"/>
      <c r="AD82" s="13"/>
      <c r="AE82" s="13"/>
      <c r="AF82" s="13"/>
      <c r="AG82" s="60"/>
      <c r="AH82" s="60"/>
      <c r="AI82" s="60"/>
      <c r="AJ82" s="9"/>
      <c r="AK82" s="9"/>
      <c r="AL82" s="9"/>
      <c r="AM82" s="9"/>
      <c r="AN82" s="13"/>
      <c r="AO82" s="13"/>
      <c r="AP82" s="13"/>
      <c r="AQ82" s="178"/>
      <c r="AR82" s="177"/>
      <c r="AS82" s="177"/>
      <c r="AT82" s="177"/>
      <c r="AU82" s="177"/>
      <c r="AV82" s="9"/>
      <c r="AW82" s="9" t="s">
        <v>23</v>
      </c>
      <c r="AX82" s="9" t="s">
        <v>23</v>
      </c>
      <c r="AY82" s="9" t="s">
        <v>23</v>
      </c>
      <c r="AZ82" s="9" t="s">
        <v>23</v>
      </c>
      <c r="BA82" s="9" t="s">
        <v>23</v>
      </c>
      <c r="BB82" s="9" t="s">
        <v>23</v>
      </c>
      <c r="BC82" s="9" t="s">
        <v>23</v>
      </c>
      <c r="BD82" s="9" t="s">
        <v>23</v>
      </c>
      <c r="BE82" s="9">
        <f t="shared" si="16"/>
        <v>0</v>
      </c>
    </row>
    <row r="83" spans="1:57" ht="27.75" customHeight="1" thickBot="1">
      <c r="A83" s="312"/>
      <c r="B83" s="336" t="s">
        <v>69</v>
      </c>
      <c r="C83" s="336" t="s">
        <v>288</v>
      </c>
      <c r="D83" s="41" t="s">
        <v>22</v>
      </c>
      <c r="E83" s="42">
        <f>E87+E85+E106+E107</f>
        <v>0</v>
      </c>
      <c r="F83" s="42">
        <f aca="true" t="shared" si="23" ref="F83:U83">F87+F85+F106+F107</f>
        <v>0</v>
      </c>
      <c r="G83" s="42">
        <f t="shared" si="23"/>
        <v>0</v>
      </c>
      <c r="H83" s="42">
        <f t="shared" si="23"/>
        <v>0</v>
      </c>
      <c r="I83" s="42">
        <f t="shared" si="23"/>
        <v>0</v>
      </c>
      <c r="J83" s="42">
        <f t="shared" si="23"/>
        <v>0</v>
      </c>
      <c r="K83" s="42">
        <f t="shared" si="23"/>
        <v>0</v>
      </c>
      <c r="L83" s="42">
        <f t="shared" si="23"/>
        <v>0</v>
      </c>
      <c r="M83" s="42">
        <f t="shared" si="23"/>
        <v>0</v>
      </c>
      <c r="N83" s="42">
        <f t="shared" si="23"/>
        <v>0</v>
      </c>
      <c r="O83" s="42">
        <f t="shared" si="23"/>
        <v>0</v>
      </c>
      <c r="P83" s="42">
        <f t="shared" si="23"/>
        <v>0</v>
      </c>
      <c r="Q83" s="42">
        <f t="shared" si="23"/>
        <v>0</v>
      </c>
      <c r="R83" s="42">
        <f t="shared" si="23"/>
        <v>0</v>
      </c>
      <c r="S83" s="42">
        <f t="shared" si="23"/>
        <v>0</v>
      </c>
      <c r="T83" s="42">
        <f t="shared" si="23"/>
        <v>0</v>
      </c>
      <c r="U83" s="42">
        <f t="shared" si="23"/>
        <v>0</v>
      </c>
      <c r="V83" s="42" t="str">
        <f>V87</f>
        <v>К</v>
      </c>
      <c r="W83" s="42" t="str">
        <f>W87</f>
        <v>К</v>
      </c>
      <c r="X83" s="42">
        <f aca="true" t="shared" si="24" ref="X83:AQ83">X87+X85+X106+X107</f>
        <v>0</v>
      </c>
      <c r="Y83" s="42">
        <f t="shared" si="24"/>
        <v>0</v>
      </c>
      <c r="Z83" s="42">
        <f t="shared" si="24"/>
        <v>0</v>
      </c>
      <c r="AA83" s="42">
        <f t="shared" si="24"/>
        <v>0</v>
      </c>
      <c r="AB83" s="42">
        <f t="shared" si="24"/>
        <v>0</v>
      </c>
      <c r="AC83" s="42">
        <f t="shared" si="24"/>
        <v>0</v>
      </c>
      <c r="AD83" s="42">
        <f t="shared" si="24"/>
        <v>0</v>
      </c>
      <c r="AE83" s="42">
        <f t="shared" si="24"/>
        <v>0</v>
      </c>
      <c r="AF83" s="42">
        <f t="shared" si="24"/>
        <v>0</v>
      </c>
      <c r="AG83" s="42">
        <f t="shared" si="24"/>
        <v>0</v>
      </c>
      <c r="AH83" s="42">
        <f t="shared" si="24"/>
        <v>0</v>
      </c>
      <c r="AI83" s="42">
        <f t="shared" si="24"/>
        <v>0</v>
      </c>
      <c r="AJ83" s="42">
        <f t="shared" si="24"/>
        <v>0</v>
      </c>
      <c r="AK83" s="42">
        <f t="shared" si="24"/>
        <v>0</v>
      </c>
      <c r="AL83" s="42">
        <f t="shared" si="24"/>
        <v>0</v>
      </c>
      <c r="AM83" s="42">
        <f t="shared" si="24"/>
        <v>0</v>
      </c>
      <c r="AN83" s="42">
        <f t="shared" si="24"/>
        <v>0</v>
      </c>
      <c r="AO83" s="42">
        <f t="shared" si="24"/>
        <v>0</v>
      </c>
      <c r="AP83" s="42">
        <f t="shared" si="24"/>
        <v>0</v>
      </c>
      <c r="AQ83" s="42">
        <f t="shared" si="24"/>
        <v>0</v>
      </c>
      <c r="AR83" s="42">
        <f>AR87+AR85+AR106+AR107</f>
        <v>0</v>
      </c>
      <c r="AS83" s="42">
        <f>AS87+AS85+AS106+AS107</f>
        <v>0</v>
      </c>
      <c r="AT83" s="42">
        <f>AT87+AT85+AT106+AT107</f>
        <v>0</v>
      </c>
      <c r="AU83" s="192"/>
      <c r="AV83" s="42"/>
      <c r="AW83" s="42" t="s">
        <v>23</v>
      </c>
      <c r="AX83" s="42" t="s">
        <v>23</v>
      </c>
      <c r="AY83" s="42" t="s">
        <v>23</v>
      </c>
      <c r="AZ83" s="42" t="s">
        <v>23</v>
      </c>
      <c r="BA83" s="42" t="s">
        <v>23</v>
      </c>
      <c r="BB83" s="42" t="s">
        <v>23</v>
      </c>
      <c r="BC83" s="42" t="s">
        <v>23</v>
      </c>
      <c r="BD83" s="42" t="s">
        <v>23</v>
      </c>
      <c r="BE83" s="9">
        <f t="shared" si="16"/>
        <v>0</v>
      </c>
    </row>
    <row r="84" spans="1:57" ht="15.75" customHeight="1" thickBot="1">
      <c r="A84" s="312"/>
      <c r="B84" s="337"/>
      <c r="C84" s="337"/>
      <c r="D84" s="41" t="s">
        <v>25</v>
      </c>
      <c r="E84" s="42">
        <f>E88+E86</f>
        <v>0</v>
      </c>
      <c r="F84" s="42">
        <f aca="true" t="shared" si="25" ref="F84:U84">F88+F86</f>
        <v>0</v>
      </c>
      <c r="G84" s="42">
        <f t="shared" si="25"/>
        <v>0</v>
      </c>
      <c r="H84" s="42">
        <f t="shared" si="25"/>
        <v>0</v>
      </c>
      <c r="I84" s="42">
        <f t="shared" si="25"/>
        <v>0</v>
      </c>
      <c r="J84" s="42">
        <f t="shared" si="25"/>
        <v>0</v>
      </c>
      <c r="K84" s="42">
        <f t="shared" si="25"/>
        <v>0</v>
      </c>
      <c r="L84" s="42">
        <f t="shared" si="25"/>
        <v>0</v>
      </c>
      <c r="M84" s="42">
        <f t="shared" si="25"/>
        <v>0</v>
      </c>
      <c r="N84" s="42">
        <f t="shared" si="25"/>
        <v>0</v>
      </c>
      <c r="O84" s="42">
        <f t="shared" si="25"/>
        <v>0</v>
      </c>
      <c r="P84" s="42">
        <f t="shared" si="25"/>
        <v>0</v>
      </c>
      <c r="Q84" s="42">
        <f t="shared" si="25"/>
        <v>0</v>
      </c>
      <c r="R84" s="42">
        <f t="shared" si="25"/>
        <v>0</v>
      </c>
      <c r="S84" s="42">
        <f t="shared" si="25"/>
        <v>0</v>
      </c>
      <c r="T84" s="42">
        <f t="shared" si="25"/>
        <v>0</v>
      </c>
      <c r="U84" s="42">
        <f t="shared" si="25"/>
        <v>0</v>
      </c>
      <c r="V84" s="42" t="str">
        <f>V88</f>
        <v>К</v>
      </c>
      <c r="W84" s="42" t="str">
        <f>W88</f>
        <v>К</v>
      </c>
      <c r="X84" s="42">
        <f aca="true" t="shared" si="26" ref="X84:AQ84">X88+X86</f>
        <v>0</v>
      </c>
      <c r="Y84" s="42">
        <f t="shared" si="26"/>
        <v>0</v>
      </c>
      <c r="Z84" s="42">
        <f t="shared" si="26"/>
        <v>0</v>
      </c>
      <c r="AA84" s="42">
        <f t="shared" si="26"/>
        <v>0</v>
      </c>
      <c r="AB84" s="42">
        <f t="shared" si="26"/>
        <v>0</v>
      </c>
      <c r="AC84" s="42">
        <f t="shared" si="26"/>
        <v>0</v>
      </c>
      <c r="AD84" s="42">
        <f t="shared" si="26"/>
        <v>0</v>
      </c>
      <c r="AE84" s="42">
        <f t="shared" si="26"/>
        <v>0</v>
      </c>
      <c r="AF84" s="42">
        <f t="shared" si="26"/>
        <v>0</v>
      </c>
      <c r="AG84" s="42">
        <f t="shared" si="26"/>
        <v>0</v>
      </c>
      <c r="AH84" s="42">
        <f t="shared" si="26"/>
        <v>0</v>
      </c>
      <c r="AI84" s="42">
        <f t="shared" si="26"/>
        <v>0</v>
      </c>
      <c r="AJ84" s="42">
        <f t="shared" si="26"/>
        <v>0</v>
      </c>
      <c r="AK84" s="42">
        <f t="shared" si="26"/>
        <v>0</v>
      </c>
      <c r="AL84" s="42">
        <f t="shared" si="26"/>
        <v>0</v>
      </c>
      <c r="AM84" s="42">
        <f t="shared" si="26"/>
        <v>0</v>
      </c>
      <c r="AN84" s="42">
        <f t="shared" si="26"/>
        <v>0</v>
      </c>
      <c r="AO84" s="42">
        <f t="shared" si="26"/>
        <v>0</v>
      </c>
      <c r="AP84" s="42">
        <f t="shared" si="26"/>
        <v>0</v>
      </c>
      <c r="AQ84" s="177">
        <f t="shared" si="26"/>
        <v>0</v>
      </c>
      <c r="AR84" s="42">
        <f>AR88+AR86</f>
        <v>0</v>
      </c>
      <c r="AS84" s="42">
        <f>AS88+AS86</f>
        <v>0</v>
      </c>
      <c r="AT84" s="42">
        <f>AT88+AT86</f>
        <v>0</v>
      </c>
      <c r="AU84" s="42">
        <f>AU88+AU86</f>
        <v>0</v>
      </c>
      <c r="AV84" s="42"/>
      <c r="AW84" s="42" t="s">
        <v>23</v>
      </c>
      <c r="AX84" s="42" t="s">
        <v>23</v>
      </c>
      <c r="AY84" s="42" t="s">
        <v>23</v>
      </c>
      <c r="AZ84" s="42" t="s">
        <v>23</v>
      </c>
      <c r="BA84" s="42" t="s">
        <v>23</v>
      </c>
      <c r="BB84" s="42" t="s">
        <v>23</v>
      </c>
      <c r="BC84" s="42" t="s">
        <v>23</v>
      </c>
      <c r="BD84" s="42" t="s">
        <v>23</v>
      </c>
      <c r="BE84" s="9">
        <f t="shared" si="16"/>
        <v>0</v>
      </c>
    </row>
    <row r="85" spans="1:57" ht="15.75" customHeight="1" thickBot="1">
      <c r="A85" s="312"/>
      <c r="B85" s="304" t="s">
        <v>71</v>
      </c>
      <c r="C85" s="304" t="s">
        <v>288</v>
      </c>
      <c r="D85" s="10" t="s">
        <v>22</v>
      </c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9" t="s">
        <v>23</v>
      </c>
      <c r="W85" s="13" t="s">
        <v>23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177"/>
      <c r="AR85" s="177"/>
      <c r="AS85" s="177"/>
      <c r="AT85" s="177"/>
      <c r="AU85" s="177"/>
      <c r="AV85" s="42"/>
      <c r="AW85" s="42" t="s">
        <v>23</v>
      </c>
      <c r="AX85" s="42" t="s">
        <v>23</v>
      </c>
      <c r="AY85" s="42" t="s">
        <v>23</v>
      </c>
      <c r="AZ85" s="42" t="s">
        <v>23</v>
      </c>
      <c r="BA85" s="42" t="s">
        <v>23</v>
      </c>
      <c r="BB85" s="42" t="s">
        <v>23</v>
      </c>
      <c r="BC85" s="42" t="s">
        <v>23</v>
      </c>
      <c r="BD85" s="42" t="s">
        <v>23</v>
      </c>
      <c r="BE85" s="9">
        <f t="shared" si="16"/>
        <v>0</v>
      </c>
    </row>
    <row r="86" spans="1:57" ht="15.75" customHeight="1" thickBot="1">
      <c r="A86" s="312"/>
      <c r="B86" s="305"/>
      <c r="C86" s="305"/>
      <c r="D86" s="10" t="s">
        <v>25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9" t="s">
        <v>23</v>
      </c>
      <c r="W86" s="13" t="s">
        <v>23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177"/>
      <c r="AR86" s="177"/>
      <c r="AS86" s="177"/>
      <c r="AT86" s="177"/>
      <c r="AU86" s="177"/>
      <c r="AV86" s="42"/>
      <c r="AW86" s="42" t="s">
        <v>23</v>
      </c>
      <c r="AX86" s="42" t="s">
        <v>23</v>
      </c>
      <c r="AY86" s="42" t="s">
        <v>23</v>
      </c>
      <c r="AZ86" s="42" t="s">
        <v>23</v>
      </c>
      <c r="BA86" s="42" t="s">
        <v>23</v>
      </c>
      <c r="BB86" s="42" t="s">
        <v>23</v>
      </c>
      <c r="BC86" s="42" t="s">
        <v>23</v>
      </c>
      <c r="BD86" s="42" t="s">
        <v>23</v>
      </c>
      <c r="BE86" s="9">
        <f t="shared" si="16"/>
        <v>0</v>
      </c>
    </row>
    <row r="87" spans="1:57" ht="15.75" customHeight="1" thickBot="1">
      <c r="A87" s="312"/>
      <c r="B87" s="346" t="s">
        <v>171</v>
      </c>
      <c r="C87" s="298" t="s">
        <v>289</v>
      </c>
      <c r="D87" s="10" t="s">
        <v>22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 t="s">
        <v>23</v>
      </c>
      <c r="W87" s="13" t="s">
        <v>23</v>
      </c>
      <c r="X87" s="13"/>
      <c r="Y87" s="13"/>
      <c r="Z87" s="13"/>
      <c r="AA87" s="13"/>
      <c r="AB87" s="13"/>
      <c r="AC87" s="13"/>
      <c r="AD87" s="13"/>
      <c r="AE87" s="13"/>
      <c r="AF87" s="13"/>
      <c r="AG87" s="60"/>
      <c r="AH87" s="60"/>
      <c r="AI87" s="60"/>
      <c r="AJ87" s="9"/>
      <c r="AK87" s="9"/>
      <c r="AL87" s="9"/>
      <c r="AM87" s="9"/>
      <c r="AN87" s="13"/>
      <c r="AO87" s="13"/>
      <c r="AP87" s="13"/>
      <c r="AQ87" s="178"/>
      <c r="AR87" s="177"/>
      <c r="AS87" s="177"/>
      <c r="AT87" s="177"/>
      <c r="AU87" s="177"/>
      <c r="AV87" s="9"/>
      <c r="AW87" s="9" t="s">
        <v>23</v>
      </c>
      <c r="AX87" s="9" t="s">
        <v>23</v>
      </c>
      <c r="AY87" s="9" t="s">
        <v>23</v>
      </c>
      <c r="AZ87" s="9" t="s">
        <v>23</v>
      </c>
      <c r="BA87" s="9" t="s">
        <v>23</v>
      </c>
      <c r="BB87" s="9" t="s">
        <v>23</v>
      </c>
      <c r="BC87" s="9" t="s">
        <v>23</v>
      </c>
      <c r="BD87" s="9" t="s">
        <v>23</v>
      </c>
      <c r="BE87" s="9">
        <f t="shared" si="16"/>
        <v>0</v>
      </c>
    </row>
    <row r="88" spans="1:57" ht="15.75" customHeight="1" thickBot="1">
      <c r="A88" s="312"/>
      <c r="B88" s="347"/>
      <c r="C88" s="299"/>
      <c r="D88" s="10" t="s">
        <v>25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 t="s">
        <v>23</v>
      </c>
      <c r="W88" s="13" t="s">
        <v>23</v>
      </c>
      <c r="X88" s="13"/>
      <c r="Y88" s="13"/>
      <c r="Z88" s="13"/>
      <c r="AA88" s="13"/>
      <c r="AB88" s="13"/>
      <c r="AC88" s="13"/>
      <c r="AD88" s="13"/>
      <c r="AE88" s="13"/>
      <c r="AF88" s="13"/>
      <c r="AG88" s="60"/>
      <c r="AH88" s="60"/>
      <c r="AI88" s="60"/>
      <c r="AJ88" s="9"/>
      <c r="AK88" s="9"/>
      <c r="AL88" s="9"/>
      <c r="AM88" s="9"/>
      <c r="AN88" s="13"/>
      <c r="AO88" s="13"/>
      <c r="AP88" s="13"/>
      <c r="AQ88" s="178"/>
      <c r="AR88" s="177"/>
      <c r="AS88" s="177"/>
      <c r="AT88" s="177"/>
      <c r="AU88" s="177"/>
      <c r="AV88" s="9"/>
      <c r="AW88" s="9" t="s">
        <v>23</v>
      </c>
      <c r="AX88" s="9" t="s">
        <v>23</v>
      </c>
      <c r="AY88" s="9" t="s">
        <v>23</v>
      </c>
      <c r="AZ88" s="9" t="s">
        <v>23</v>
      </c>
      <c r="BA88" s="9" t="s">
        <v>23</v>
      </c>
      <c r="BB88" s="9" t="s">
        <v>23</v>
      </c>
      <c r="BC88" s="9" t="s">
        <v>23</v>
      </c>
      <c r="BD88" s="9" t="s">
        <v>23</v>
      </c>
      <c r="BE88" s="9">
        <f t="shared" si="16"/>
        <v>0</v>
      </c>
    </row>
    <row r="89" spans="1:57" ht="18" customHeight="1" hidden="1" thickBot="1">
      <c r="A89" s="312"/>
      <c r="B89" s="102" t="s">
        <v>67</v>
      </c>
      <c r="C89" s="102" t="s">
        <v>68</v>
      </c>
      <c r="D89" s="10" t="s">
        <v>22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9" t="s">
        <v>23</v>
      </c>
      <c r="W89" s="13" t="s">
        <v>23</v>
      </c>
      <c r="X89" s="16"/>
      <c r="Y89" s="16"/>
      <c r="Z89" s="16"/>
      <c r="AA89" s="16"/>
      <c r="AB89" s="16"/>
      <c r="AC89" s="16"/>
      <c r="AD89" s="16"/>
      <c r="AE89" s="16"/>
      <c r="AF89" s="16"/>
      <c r="AG89" s="61"/>
      <c r="AH89" s="61"/>
      <c r="AI89" s="61"/>
      <c r="AJ89" s="10"/>
      <c r="AK89" s="10"/>
      <c r="AL89" s="10"/>
      <c r="AM89" s="10"/>
      <c r="AN89" s="16"/>
      <c r="AO89" s="16"/>
      <c r="AP89" s="16"/>
      <c r="AQ89" s="181"/>
      <c r="AR89" s="176"/>
      <c r="AS89" s="176"/>
      <c r="AT89" s="176"/>
      <c r="AU89" s="176"/>
      <c r="AV89" s="9"/>
      <c r="AW89" s="9" t="s">
        <v>23</v>
      </c>
      <c r="AX89" s="9" t="s">
        <v>23</v>
      </c>
      <c r="AY89" s="9" t="s">
        <v>23</v>
      </c>
      <c r="AZ89" s="9" t="s">
        <v>23</v>
      </c>
      <c r="BA89" s="9" t="s">
        <v>23</v>
      </c>
      <c r="BB89" s="9" t="s">
        <v>23</v>
      </c>
      <c r="BC89" s="9" t="s">
        <v>23</v>
      </c>
      <c r="BD89" s="9" t="s">
        <v>23</v>
      </c>
      <c r="BE89" s="9">
        <f t="shared" si="16"/>
        <v>0</v>
      </c>
    </row>
    <row r="90" spans="1:57" ht="0.75" customHeight="1" hidden="1" thickBot="1">
      <c r="A90" s="312"/>
      <c r="B90" s="348" t="s">
        <v>127</v>
      </c>
      <c r="C90" s="348"/>
      <c r="D90" s="41" t="s">
        <v>22</v>
      </c>
      <c r="E90" s="42">
        <f aca="true" t="shared" si="27" ref="E90:U90">SUM(E92,E94,E95)</f>
        <v>0</v>
      </c>
      <c r="F90" s="42">
        <f t="shared" si="27"/>
        <v>0</v>
      </c>
      <c r="G90" s="42">
        <f t="shared" si="27"/>
        <v>0</v>
      </c>
      <c r="H90" s="42">
        <f t="shared" si="27"/>
        <v>0</v>
      </c>
      <c r="I90" s="42">
        <f t="shared" si="27"/>
        <v>0</v>
      </c>
      <c r="J90" s="42">
        <f t="shared" si="27"/>
        <v>0</v>
      </c>
      <c r="K90" s="42">
        <f t="shared" si="27"/>
        <v>0</v>
      </c>
      <c r="L90" s="42">
        <f t="shared" si="27"/>
        <v>0</v>
      </c>
      <c r="M90" s="42">
        <f t="shared" si="27"/>
        <v>0</v>
      </c>
      <c r="N90" s="42">
        <f t="shared" si="27"/>
        <v>0</v>
      </c>
      <c r="O90" s="42">
        <f t="shared" si="27"/>
        <v>0</v>
      </c>
      <c r="P90" s="42">
        <f t="shared" si="27"/>
        <v>0</v>
      </c>
      <c r="Q90" s="42">
        <f t="shared" si="27"/>
        <v>0</v>
      </c>
      <c r="R90" s="42">
        <f t="shared" si="27"/>
        <v>0</v>
      </c>
      <c r="S90" s="42">
        <f t="shared" si="27"/>
        <v>0</v>
      </c>
      <c r="T90" s="42">
        <f t="shared" si="27"/>
        <v>0</v>
      </c>
      <c r="U90" s="42">
        <f t="shared" si="27"/>
        <v>0</v>
      </c>
      <c r="V90" s="9" t="s">
        <v>23</v>
      </c>
      <c r="W90" s="13" t="s">
        <v>23</v>
      </c>
      <c r="X90" s="43"/>
      <c r="Y90" s="43"/>
      <c r="Z90" s="43"/>
      <c r="AA90" s="43"/>
      <c r="AB90" s="43"/>
      <c r="AC90" s="43"/>
      <c r="AD90" s="43"/>
      <c r="AE90" s="43"/>
      <c r="AF90" s="43"/>
      <c r="AG90" s="63"/>
      <c r="AH90" s="63"/>
      <c r="AI90" s="63"/>
      <c r="AJ90" s="42"/>
      <c r="AK90" s="42"/>
      <c r="AL90" s="42"/>
      <c r="AM90" s="42"/>
      <c r="AN90" s="43"/>
      <c r="AO90" s="43"/>
      <c r="AP90" s="43"/>
      <c r="AQ90" s="178"/>
      <c r="AR90" s="177"/>
      <c r="AS90" s="177">
        <f>SUM(AS92,AS94,AS95)</f>
        <v>0</v>
      </c>
      <c r="AT90" s="177">
        <f>SUM(AT92,AT94,AT95)</f>
        <v>0</v>
      </c>
      <c r="AU90" s="177">
        <f>SUM(AU92,AU94,AU95)</f>
        <v>0</v>
      </c>
      <c r="AV90" s="9"/>
      <c r="AW90" s="9" t="s">
        <v>23</v>
      </c>
      <c r="AX90" s="9" t="s">
        <v>23</v>
      </c>
      <c r="AY90" s="9" t="s">
        <v>23</v>
      </c>
      <c r="AZ90" s="9" t="s">
        <v>23</v>
      </c>
      <c r="BA90" s="9" t="s">
        <v>23</v>
      </c>
      <c r="BB90" s="9" t="s">
        <v>23</v>
      </c>
      <c r="BC90" s="9" t="s">
        <v>23</v>
      </c>
      <c r="BD90" s="9" t="s">
        <v>23</v>
      </c>
      <c r="BE90" s="9">
        <f t="shared" si="16"/>
        <v>0</v>
      </c>
    </row>
    <row r="91" spans="1:57" ht="16.5" customHeight="1" hidden="1" thickBot="1">
      <c r="A91" s="312"/>
      <c r="B91" s="349"/>
      <c r="C91" s="349"/>
      <c r="D91" s="41" t="s">
        <v>25</v>
      </c>
      <c r="E91" s="42">
        <f aca="true" t="shared" si="28" ref="E91:U91">SUM(E93)</f>
        <v>0</v>
      </c>
      <c r="F91" s="42">
        <f t="shared" si="28"/>
        <v>0</v>
      </c>
      <c r="G91" s="42">
        <f t="shared" si="28"/>
        <v>0</v>
      </c>
      <c r="H91" s="42">
        <f t="shared" si="28"/>
        <v>0</v>
      </c>
      <c r="I91" s="42">
        <f t="shared" si="28"/>
        <v>0</v>
      </c>
      <c r="J91" s="42">
        <f t="shared" si="28"/>
        <v>0</v>
      </c>
      <c r="K91" s="42">
        <f t="shared" si="28"/>
        <v>0</v>
      </c>
      <c r="L91" s="42">
        <f t="shared" si="28"/>
        <v>0</v>
      </c>
      <c r="M91" s="42">
        <f t="shared" si="28"/>
        <v>0</v>
      </c>
      <c r="N91" s="42">
        <f t="shared" si="28"/>
        <v>0</v>
      </c>
      <c r="O91" s="42">
        <f t="shared" si="28"/>
        <v>0</v>
      </c>
      <c r="P91" s="42">
        <f t="shared" si="28"/>
        <v>0</v>
      </c>
      <c r="Q91" s="42">
        <f t="shared" si="28"/>
        <v>0</v>
      </c>
      <c r="R91" s="42">
        <f t="shared" si="28"/>
        <v>0</v>
      </c>
      <c r="S91" s="42">
        <f t="shared" si="28"/>
        <v>0</v>
      </c>
      <c r="T91" s="42">
        <f t="shared" si="28"/>
        <v>0</v>
      </c>
      <c r="U91" s="42">
        <f t="shared" si="28"/>
        <v>0</v>
      </c>
      <c r="V91" s="9" t="s">
        <v>23</v>
      </c>
      <c r="W91" s="13" t="s">
        <v>23</v>
      </c>
      <c r="X91" s="43"/>
      <c r="Y91" s="43"/>
      <c r="Z91" s="43"/>
      <c r="AA91" s="43"/>
      <c r="AB91" s="43"/>
      <c r="AC91" s="43"/>
      <c r="AD91" s="43"/>
      <c r="AE91" s="43"/>
      <c r="AF91" s="43"/>
      <c r="AG91" s="63"/>
      <c r="AH91" s="63"/>
      <c r="AI91" s="63"/>
      <c r="AJ91" s="42"/>
      <c r="AK91" s="42"/>
      <c r="AL91" s="42"/>
      <c r="AM91" s="42"/>
      <c r="AN91" s="43"/>
      <c r="AO91" s="43"/>
      <c r="AP91" s="43"/>
      <c r="AQ91" s="178"/>
      <c r="AR91" s="177"/>
      <c r="AS91" s="177">
        <f>SUM(AS93)</f>
        <v>0</v>
      </c>
      <c r="AT91" s="177">
        <f>SUM(AT93)</f>
        <v>0</v>
      </c>
      <c r="AU91" s="177">
        <f>SUM(AU93)</f>
        <v>0</v>
      </c>
      <c r="AV91" s="9"/>
      <c r="AW91" s="9" t="s">
        <v>23</v>
      </c>
      <c r="AX91" s="9" t="s">
        <v>23</v>
      </c>
      <c r="AY91" s="9" t="s">
        <v>23</v>
      </c>
      <c r="AZ91" s="9" t="s">
        <v>23</v>
      </c>
      <c r="BA91" s="9" t="s">
        <v>23</v>
      </c>
      <c r="BB91" s="9" t="s">
        <v>23</v>
      </c>
      <c r="BC91" s="9" t="s">
        <v>23</v>
      </c>
      <c r="BD91" s="9" t="s">
        <v>23</v>
      </c>
      <c r="BE91" s="9">
        <f t="shared" si="16"/>
        <v>0</v>
      </c>
    </row>
    <row r="92" spans="1:57" ht="13.5" hidden="1" thickBot="1">
      <c r="A92" s="312"/>
      <c r="B92" s="369" t="s">
        <v>126</v>
      </c>
      <c r="C92" s="350"/>
      <c r="D92" s="10" t="s">
        <v>22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 t="s">
        <v>23</v>
      </c>
      <c r="W92" s="13" t="s">
        <v>23</v>
      </c>
      <c r="X92" s="52"/>
      <c r="Y92" s="52"/>
      <c r="Z92" s="52"/>
      <c r="AA92" s="52"/>
      <c r="AB92" s="52"/>
      <c r="AC92" s="44"/>
      <c r="AD92" s="44"/>
      <c r="AE92" s="44"/>
      <c r="AF92" s="44"/>
      <c r="AG92" s="64"/>
      <c r="AH92" s="64"/>
      <c r="AI92" s="62"/>
      <c r="AJ92" s="12"/>
      <c r="AK92" s="12"/>
      <c r="AL92" s="12"/>
      <c r="AM92" s="12"/>
      <c r="AN92" s="52"/>
      <c r="AO92" s="52"/>
      <c r="AP92" s="52"/>
      <c r="AQ92" s="181"/>
      <c r="AR92" s="176"/>
      <c r="AS92" s="176"/>
      <c r="AT92" s="176"/>
      <c r="AU92" s="176"/>
      <c r="AV92" s="9"/>
      <c r="AW92" s="9" t="s">
        <v>23</v>
      </c>
      <c r="AX92" s="9" t="s">
        <v>23</v>
      </c>
      <c r="AY92" s="9" t="s">
        <v>23</v>
      </c>
      <c r="AZ92" s="9" t="s">
        <v>23</v>
      </c>
      <c r="BA92" s="9" t="s">
        <v>23</v>
      </c>
      <c r="BB92" s="9" t="s">
        <v>23</v>
      </c>
      <c r="BC92" s="9" t="s">
        <v>23</v>
      </c>
      <c r="BD92" s="9" t="s">
        <v>23</v>
      </c>
      <c r="BE92" s="9">
        <f t="shared" si="16"/>
        <v>0</v>
      </c>
    </row>
    <row r="93" spans="1:57" ht="11.25" customHeight="1" hidden="1" thickBot="1">
      <c r="A93" s="312"/>
      <c r="B93" s="371"/>
      <c r="C93" s="351"/>
      <c r="D93" s="10" t="s">
        <v>25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 t="s">
        <v>23</v>
      </c>
      <c r="W93" s="13" t="s">
        <v>23</v>
      </c>
      <c r="X93" s="52"/>
      <c r="Y93" s="52"/>
      <c r="Z93" s="52"/>
      <c r="AA93" s="52"/>
      <c r="AB93" s="52"/>
      <c r="AC93" s="44"/>
      <c r="AD93" s="44"/>
      <c r="AE93" s="44"/>
      <c r="AF93" s="44"/>
      <c r="AG93" s="64"/>
      <c r="AH93" s="64"/>
      <c r="AI93" s="62"/>
      <c r="AJ93" s="12"/>
      <c r="AK93" s="12"/>
      <c r="AL93" s="12"/>
      <c r="AM93" s="12"/>
      <c r="AN93" s="52"/>
      <c r="AO93" s="52"/>
      <c r="AP93" s="52"/>
      <c r="AQ93" s="181"/>
      <c r="AR93" s="176"/>
      <c r="AS93" s="176"/>
      <c r="AT93" s="176"/>
      <c r="AU93" s="176"/>
      <c r="AV93" s="9"/>
      <c r="AW93" s="9" t="s">
        <v>23</v>
      </c>
      <c r="AX93" s="9" t="s">
        <v>23</v>
      </c>
      <c r="AY93" s="9" t="s">
        <v>23</v>
      </c>
      <c r="AZ93" s="9" t="s">
        <v>23</v>
      </c>
      <c r="BA93" s="9" t="s">
        <v>23</v>
      </c>
      <c r="BB93" s="9" t="s">
        <v>23</v>
      </c>
      <c r="BC93" s="9" t="s">
        <v>23</v>
      </c>
      <c r="BD93" s="9" t="s">
        <v>23</v>
      </c>
      <c r="BE93" s="9">
        <f t="shared" si="16"/>
        <v>0</v>
      </c>
    </row>
    <row r="94" spans="1:57" ht="13.5" customHeight="1" hidden="1" thickBot="1">
      <c r="A94" s="312"/>
      <c r="B94" s="102" t="s">
        <v>73</v>
      </c>
      <c r="C94" s="104"/>
      <c r="D94" s="10" t="s">
        <v>22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 t="s">
        <v>23</v>
      </c>
      <c r="W94" s="13" t="s">
        <v>23</v>
      </c>
      <c r="X94" s="52"/>
      <c r="Y94" s="52"/>
      <c r="Z94" s="52"/>
      <c r="AA94" s="52"/>
      <c r="AB94" s="52"/>
      <c r="AC94" s="44"/>
      <c r="AD94" s="44"/>
      <c r="AE94" s="44"/>
      <c r="AF94" s="44"/>
      <c r="AG94" s="64"/>
      <c r="AH94" s="64"/>
      <c r="AI94" s="62"/>
      <c r="AJ94" s="12"/>
      <c r="AK94" s="12"/>
      <c r="AL94" s="12"/>
      <c r="AM94" s="12"/>
      <c r="AN94" s="52"/>
      <c r="AO94" s="52"/>
      <c r="AP94" s="52"/>
      <c r="AQ94" s="181"/>
      <c r="AR94" s="176"/>
      <c r="AS94" s="176"/>
      <c r="AT94" s="176"/>
      <c r="AU94" s="176"/>
      <c r="AV94" s="9"/>
      <c r="AW94" s="9" t="s">
        <v>23</v>
      </c>
      <c r="AX94" s="9" t="s">
        <v>23</v>
      </c>
      <c r="AY94" s="9" t="s">
        <v>23</v>
      </c>
      <c r="AZ94" s="9" t="s">
        <v>23</v>
      </c>
      <c r="BA94" s="9" t="s">
        <v>23</v>
      </c>
      <c r="BB94" s="9" t="s">
        <v>23</v>
      </c>
      <c r="BC94" s="9" t="s">
        <v>23</v>
      </c>
      <c r="BD94" s="9" t="s">
        <v>23</v>
      </c>
      <c r="BE94" s="9">
        <f t="shared" si="16"/>
        <v>0</v>
      </c>
    </row>
    <row r="95" spans="1:57" ht="19.5" customHeight="1" hidden="1" thickBot="1">
      <c r="A95" s="312"/>
      <c r="B95" s="102" t="s">
        <v>125</v>
      </c>
      <c r="C95" s="105"/>
      <c r="D95" s="10" t="s">
        <v>22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 t="s">
        <v>23</v>
      </c>
      <c r="W95" s="13" t="s">
        <v>23</v>
      </c>
      <c r="X95" s="52"/>
      <c r="Y95" s="52"/>
      <c r="Z95" s="52"/>
      <c r="AA95" s="52"/>
      <c r="AB95" s="52"/>
      <c r="AC95" s="44"/>
      <c r="AD95" s="44"/>
      <c r="AE95" s="44"/>
      <c r="AF95" s="44"/>
      <c r="AG95" s="64"/>
      <c r="AH95" s="64"/>
      <c r="AI95" s="62"/>
      <c r="AJ95" s="12"/>
      <c r="AK95" s="12"/>
      <c r="AL95" s="12"/>
      <c r="AM95" s="12"/>
      <c r="AN95" s="52"/>
      <c r="AO95" s="52"/>
      <c r="AP95" s="52"/>
      <c r="AQ95" s="181"/>
      <c r="AR95" s="176"/>
      <c r="AS95" s="176"/>
      <c r="AT95" s="176"/>
      <c r="AU95" s="176"/>
      <c r="AV95" s="9"/>
      <c r="AW95" s="9" t="s">
        <v>23</v>
      </c>
      <c r="AX95" s="9" t="s">
        <v>23</v>
      </c>
      <c r="AY95" s="9" t="s">
        <v>23</v>
      </c>
      <c r="AZ95" s="9" t="s">
        <v>23</v>
      </c>
      <c r="BA95" s="9" t="s">
        <v>23</v>
      </c>
      <c r="BB95" s="9" t="s">
        <v>23</v>
      </c>
      <c r="BC95" s="9" t="s">
        <v>23</v>
      </c>
      <c r="BD95" s="9" t="s">
        <v>23</v>
      </c>
      <c r="BE95" s="9">
        <f t="shared" si="16"/>
        <v>0</v>
      </c>
    </row>
    <row r="96" spans="1:57" ht="13.5" customHeight="1" hidden="1" thickBot="1">
      <c r="A96" s="312"/>
      <c r="B96" s="348" t="s">
        <v>75</v>
      </c>
      <c r="C96" s="348" t="s">
        <v>124</v>
      </c>
      <c r="D96" s="7" t="s">
        <v>22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9" t="s">
        <v>23</v>
      </c>
      <c r="W96" s="13" t="s">
        <v>23</v>
      </c>
      <c r="X96" s="39"/>
      <c r="Y96" s="39"/>
      <c r="Z96" s="39"/>
      <c r="AA96" s="39"/>
      <c r="AB96" s="39"/>
      <c r="AC96" s="39"/>
      <c r="AD96" s="39"/>
      <c r="AE96" s="39"/>
      <c r="AF96" s="39"/>
      <c r="AG96" s="58"/>
      <c r="AH96" s="58"/>
      <c r="AI96" s="58"/>
      <c r="AJ96" s="8"/>
      <c r="AK96" s="8"/>
      <c r="AL96" s="8"/>
      <c r="AM96" s="8"/>
      <c r="AN96" s="39"/>
      <c r="AO96" s="39"/>
      <c r="AP96" s="39"/>
      <c r="AQ96" s="178"/>
      <c r="AR96" s="177"/>
      <c r="AS96" s="177"/>
      <c r="AT96" s="177"/>
      <c r="AU96" s="177"/>
      <c r="AV96" s="9"/>
      <c r="AW96" s="9" t="s">
        <v>23</v>
      </c>
      <c r="AX96" s="9" t="s">
        <v>23</v>
      </c>
      <c r="AY96" s="9" t="s">
        <v>23</v>
      </c>
      <c r="AZ96" s="9" t="s">
        <v>23</v>
      </c>
      <c r="BA96" s="9" t="s">
        <v>23</v>
      </c>
      <c r="BB96" s="9" t="s">
        <v>23</v>
      </c>
      <c r="BC96" s="9" t="s">
        <v>23</v>
      </c>
      <c r="BD96" s="9" t="s">
        <v>23</v>
      </c>
      <c r="BE96" s="9">
        <f t="shared" si="16"/>
        <v>0</v>
      </c>
    </row>
    <row r="97" spans="1:57" ht="13.5" customHeight="1" hidden="1" thickBot="1">
      <c r="A97" s="312"/>
      <c r="B97" s="349"/>
      <c r="C97" s="349"/>
      <c r="D97" s="7" t="s">
        <v>25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9" t="s">
        <v>23</v>
      </c>
      <c r="W97" s="13" t="s">
        <v>23</v>
      </c>
      <c r="X97" s="39"/>
      <c r="Y97" s="39"/>
      <c r="Z97" s="39"/>
      <c r="AA97" s="39"/>
      <c r="AB97" s="39"/>
      <c r="AC97" s="39"/>
      <c r="AD97" s="39"/>
      <c r="AE97" s="39"/>
      <c r="AF97" s="39"/>
      <c r="AG97" s="58"/>
      <c r="AH97" s="58"/>
      <c r="AI97" s="58"/>
      <c r="AJ97" s="8"/>
      <c r="AK97" s="8"/>
      <c r="AL97" s="8"/>
      <c r="AM97" s="8"/>
      <c r="AN97" s="39"/>
      <c r="AO97" s="39"/>
      <c r="AP97" s="39"/>
      <c r="AQ97" s="178"/>
      <c r="AR97" s="177"/>
      <c r="AS97" s="177"/>
      <c r="AT97" s="177"/>
      <c r="AU97" s="177"/>
      <c r="AV97" s="9"/>
      <c r="AW97" s="9" t="s">
        <v>23</v>
      </c>
      <c r="AX97" s="9" t="s">
        <v>23</v>
      </c>
      <c r="AY97" s="9" t="s">
        <v>23</v>
      </c>
      <c r="AZ97" s="9" t="s">
        <v>23</v>
      </c>
      <c r="BA97" s="9" t="s">
        <v>23</v>
      </c>
      <c r="BB97" s="9" t="s">
        <v>23</v>
      </c>
      <c r="BC97" s="9" t="s">
        <v>23</v>
      </c>
      <c r="BD97" s="9" t="s">
        <v>23</v>
      </c>
      <c r="BE97" s="9">
        <f t="shared" si="16"/>
        <v>0</v>
      </c>
    </row>
    <row r="98" spans="1:57" ht="13.5" customHeight="1" hidden="1" thickBot="1">
      <c r="A98" s="312"/>
      <c r="B98" s="369" t="s">
        <v>77</v>
      </c>
      <c r="C98" s="369" t="s">
        <v>123</v>
      </c>
      <c r="D98" s="10" t="s">
        <v>22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9" t="s">
        <v>23</v>
      </c>
      <c r="W98" s="13" t="s">
        <v>23</v>
      </c>
      <c r="X98" s="16"/>
      <c r="Y98" s="16"/>
      <c r="Z98" s="16"/>
      <c r="AA98" s="16"/>
      <c r="AB98" s="16"/>
      <c r="AC98" s="16"/>
      <c r="AD98" s="16"/>
      <c r="AE98" s="16"/>
      <c r="AF98" s="16"/>
      <c r="AG98" s="61"/>
      <c r="AH98" s="61"/>
      <c r="AI98" s="61"/>
      <c r="AJ98" s="10"/>
      <c r="AK98" s="10"/>
      <c r="AL98" s="10"/>
      <c r="AM98" s="10"/>
      <c r="AN98" s="16"/>
      <c r="AO98" s="16"/>
      <c r="AP98" s="16"/>
      <c r="AQ98" s="181"/>
      <c r="AR98" s="176"/>
      <c r="AS98" s="176"/>
      <c r="AT98" s="176"/>
      <c r="AU98" s="176"/>
      <c r="AV98" s="9"/>
      <c r="AW98" s="9" t="s">
        <v>23</v>
      </c>
      <c r="AX98" s="9" t="s">
        <v>23</v>
      </c>
      <c r="AY98" s="9" t="s">
        <v>23</v>
      </c>
      <c r="AZ98" s="9" t="s">
        <v>23</v>
      </c>
      <c r="BA98" s="9" t="s">
        <v>23</v>
      </c>
      <c r="BB98" s="9" t="s">
        <v>23</v>
      </c>
      <c r="BC98" s="9" t="s">
        <v>23</v>
      </c>
      <c r="BD98" s="9" t="s">
        <v>23</v>
      </c>
      <c r="BE98" s="9">
        <f t="shared" si="16"/>
        <v>0</v>
      </c>
    </row>
    <row r="99" spans="1:57" ht="13.5" customHeight="1" hidden="1" thickBot="1">
      <c r="A99" s="312"/>
      <c r="B99" s="370"/>
      <c r="C99" s="370"/>
      <c r="D99" s="10" t="s">
        <v>25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9" t="s">
        <v>23</v>
      </c>
      <c r="W99" s="13" t="s">
        <v>23</v>
      </c>
      <c r="X99" s="16"/>
      <c r="Y99" s="16"/>
      <c r="Z99" s="16"/>
      <c r="AA99" s="16"/>
      <c r="AB99" s="16"/>
      <c r="AC99" s="16"/>
      <c r="AD99" s="16"/>
      <c r="AE99" s="16"/>
      <c r="AF99" s="16"/>
      <c r="AG99" s="61"/>
      <c r="AH99" s="61"/>
      <c r="AI99" s="61"/>
      <c r="AJ99" s="10"/>
      <c r="AK99" s="10"/>
      <c r="AL99" s="10"/>
      <c r="AM99" s="10"/>
      <c r="AN99" s="16"/>
      <c r="AO99" s="16"/>
      <c r="AP99" s="16"/>
      <c r="AQ99" s="181"/>
      <c r="AR99" s="176"/>
      <c r="AS99" s="176"/>
      <c r="AT99" s="176"/>
      <c r="AU99" s="176"/>
      <c r="AV99" s="9"/>
      <c r="AW99" s="9" t="s">
        <v>23</v>
      </c>
      <c r="AX99" s="9" t="s">
        <v>23</v>
      </c>
      <c r="AY99" s="9" t="s">
        <v>23</v>
      </c>
      <c r="AZ99" s="9" t="s">
        <v>23</v>
      </c>
      <c r="BA99" s="9" t="s">
        <v>23</v>
      </c>
      <c r="BB99" s="9" t="s">
        <v>23</v>
      </c>
      <c r="BC99" s="9" t="s">
        <v>23</v>
      </c>
      <c r="BD99" s="9" t="s">
        <v>23</v>
      </c>
      <c r="BE99" s="9">
        <f t="shared" si="16"/>
        <v>0</v>
      </c>
    </row>
    <row r="100" spans="1:57" ht="13.5" customHeight="1" hidden="1" thickBot="1">
      <c r="A100" s="312"/>
      <c r="B100" s="369" t="s">
        <v>122</v>
      </c>
      <c r="C100" s="369" t="s">
        <v>121</v>
      </c>
      <c r="D100" s="10" t="s">
        <v>22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9" t="s">
        <v>23</v>
      </c>
      <c r="W100" s="13" t="s">
        <v>23</v>
      </c>
      <c r="X100" s="16"/>
      <c r="Y100" s="16"/>
      <c r="Z100" s="16"/>
      <c r="AA100" s="16"/>
      <c r="AB100" s="16"/>
      <c r="AC100" s="16"/>
      <c r="AD100" s="16"/>
      <c r="AE100" s="16"/>
      <c r="AF100" s="16"/>
      <c r="AG100" s="61"/>
      <c r="AH100" s="61"/>
      <c r="AI100" s="61"/>
      <c r="AJ100" s="10"/>
      <c r="AK100" s="10"/>
      <c r="AL100" s="10"/>
      <c r="AM100" s="10"/>
      <c r="AN100" s="16"/>
      <c r="AO100" s="16"/>
      <c r="AP100" s="16"/>
      <c r="AQ100" s="181"/>
      <c r="AR100" s="176"/>
      <c r="AS100" s="176"/>
      <c r="AT100" s="176"/>
      <c r="AU100" s="176"/>
      <c r="AV100" s="9"/>
      <c r="AW100" s="9" t="s">
        <v>23</v>
      </c>
      <c r="AX100" s="9" t="s">
        <v>23</v>
      </c>
      <c r="AY100" s="9" t="s">
        <v>23</v>
      </c>
      <c r="AZ100" s="9" t="s">
        <v>23</v>
      </c>
      <c r="BA100" s="9" t="s">
        <v>23</v>
      </c>
      <c r="BB100" s="9" t="s">
        <v>23</v>
      </c>
      <c r="BC100" s="9" t="s">
        <v>23</v>
      </c>
      <c r="BD100" s="9" t="s">
        <v>23</v>
      </c>
      <c r="BE100" s="9">
        <f t="shared" si="16"/>
        <v>0</v>
      </c>
    </row>
    <row r="101" spans="1:57" ht="29.25" customHeight="1" hidden="1" thickBot="1">
      <c r="A101" s="312"/>
      <c r="B101" s="370"/>
      <c r="C101" s="370"/>
      <c r="D101" s="10" t="s">
        <v>25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9" t="s">
        <v>23</v>
      </c>
      <c r="W101" s="13" t="s">
        <v>23</v>
      </c>
      <c r="X101" s="16"/>
      <c r="Y101" s="16"/>
      <c r="Z101" s="16"/>
      <c r="AA101" s="16"/>
      <c r="AB101" s="16"/>
      <c r="AC101" s="16"/>
      <c r="AD101" s="16"/>
      <c r="AE101" s="16"/>
      <c r="AF101" s="16"/>
      <c r="AG101" s="61"/>
      <c r="AH101" s="61"/>
      <c r="AI101" s="61"/>
      <c r="AJ101" s="10"/>
      <c r="AK101" s="10"/>
      <c r="AL101" s="10"/>
      <c r="AM101" s="10"/>
      <c r="AN101" s="16"/>
      <c r="AO101" s="16"/>
      <c r="AP101" s="16"/>
      <c r="AQ101" s="181"/>
      <c r="AR101" s="176"/>
      <c r="AS101" s="176"/>
      <c r="AT101" s="176"/>
      <c r="AU101" s="176"/>
      <c r="AV101" s="9"/>
      <c r="AW101" s="9" t="s">
        <v>23</v>
      </c>
      <c r="AX101" s="9" t="s">
        <v>23</v>
      </c>
      <c r="AY101" s="9" t="s">
        <v>23</v>
      </c>
      <c r="AZ101" s="9" t="s">
        <v>23</v>
      </c>
      <c r="BA101" s="9" t="s">
        <v>23</v>
      </c>
      <c r="BB101" s="9" t="s">
        <v>23</v>
      </c>
      <c r="BC101" s="9" t="s">
        <v>23</v>
      </c>
      <c r="BD101" s="9" t="s">
        <v>23</v>
      </c>
      <c r="BE101" s="9">
        <f t="shared" si="16"/>
        <v>0</v>
      </c>
    </row>
    <row r="102" spans="1:57" ht="13.5" customHeight="1" hidden="1" thickBot="1">
      <c r="A102" s="312"/>
      <c r="B102" s="102" t="s">
        <v>79</v>
      </c>
      <c r="C102" s="106" t="s">
        <v>66</v>
      </c>
      <c r="D102" s="10" t="s">
        <v>22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9" t="s">
        <v>23</v>
      </c>
      <c r="W102" s="13" t="s">
        <v>23</v>
      </c>
      <c r="X102" s="16"/>
      <c r="Y102" s="16"/>
      <c r="Z102" s="16"/>
      <c r="AA102" s="16"/>
      <c r="AB102" s="16"/>
      <c r="AC102" s="16"/>
      <c r="AD102" s="16"/>
      <c r="AE102" s="16"/>
      <c r="AF102" s="16"/>
      <c r="AG102" s="61"/>
      <c r="AH102" s="61"/>
      <c r="AI102" s="61"/>
      <c r="AJ102" s="10"/>
      <c r="AK102" s="10"/>
      <c r="AL102" s="10"/>
      <c r="AM102" s="10"/>
      <c r="AN102" s="16"/>
      <c r="AO102" s="16"/>
      <c r="AP102" s="16"/>
      <c r="AQ102" s="181"/>
      <c r="AR102" s="176"/>
      <c r="AS102" s="176"/>
      <c r="AT102" s="176"/>
      <c r="AU102" s="176"/>
      <c r="AV102" s="9"/>
      <c r="AW102" s="9" t="s">
        <v>23</v>
      </c>
      <c r="AX102" s="9" t="s">
        <v>23</v>
      </c>
      <c r="AY102" s="9" t="s">
        <v>23</v>
      </c>
      <c r="AZ102" s="9" t="s">
        <v>23</v>
      </c>
      <c r="BA102" s="9" t="s">
        <v>23</v>
      </c>
      <c r="BB102" s="9" t="s">
        <v>23</v>
      </c>
      <c r="BC102" s="9" t="s">
        <v>23</v>
      </c>
      <c r="BD102" s="9" t="s">
        <v>23</v>
      </c>
      <c r="BE102" s="9">
        <f t="shared" si="16"/>
        <v>0</v>
      </c>
    </row>
    <row r="103" spans="1:57" ht="18" customHeight="1" hidden="1" thickBot="1">
      <c r="A103" s="312"/>
      <c r="B103" s="103" t="s">
        <v>80</v>
      </c>
      <c r="C103" s="102" t="s">
        <v>68</v>
      </c>
      <c r="D103" s="10" t="s">
        <v>22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9" t="s">
        <v>23</v>
      </c>
      <c r="W103" s="13" t="s">
        <v>23</v>
      </c>
      <c r="X103" s="16"/>
      <c r="Y103" s="16"/>
      <c r="Z103" s="16"/>
      <c r="AA103" s="16"/>
      <c r="AB103" s="16"/>
      <c r="AC103" s="16"/>
      <c r="AD103" s="16"/>
      <c r="AE103" s="16"/>
      <c r="AF103" s="16"/>
      <c r="AG103" s="61"/>
      <c r="AH103" s="61"/>
      <c r="AI103" s="61"/>
      <c r="AJ103" s="10"/>
      <c r="AK103" s="10"/>
      <c r="AL103" s="10"/>
      <c r="AM103" s="10"/>
      <c r="AN103" s="16"/>
      <c r="AO103" s="16"/>
      <c r="AP103" s="16"/>
      <c r="AQ103" s="181"/>
      <c r="AR103" s="176"/>
      <c r="AS103" s="176"/>
      <c r="AT103" s="176"/>
      <c r="AU103" s="176"/>
      <c r="AV103" s="9"/>
      <c r="AW103" s="9" t="s">
        <v>23</v>
      </c>
      <c r="AX103" s="9" t="s">
        <v>23</v>
      </c>
      <c r="AY103" s="9" t="s">
        <v>23</v>
      </c>
      <c r="AZ103" s="9" t="s">
        <v>23</v>
      </c>
      <c r="BA103" s="9" t="s">
        <v>23</v>
      </c>
      <c r="BB103" s="9" t="s">
        <v>23</v>
      </c>
      <c r="BC103" s="9" t="s">
        <v>23</v>
      </c>
      <c r="BD103" s="9" t="s">
        <v>23</v>
      </c>
      <c r="BE103" s="9">
        <f t="shared" si="16"/>
        <v>0</v>
      </c>
    </row>
    <row r="104" spans="1:57" ht="13.5" customHeight="1" hidden="1" thickBot="1">
      <c r="A104" s="312"/>
      <c r="B104" s="352" t="s">
        <v>111</v>
      </c>
      <c r="C104" s="107" t="s">
        <v>36</v>
      </c>
      <c r="D104" s="7" t="s">
        <v>22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9" t="s">
        <v>23</v>
      </c>
      <c r="W104" s="13" t="s">
        <v>23</v>
      </c>
      <c r="X104" s="45"/>
      <c r="Y104" s="45"/>
      <c r="Z104" s="45"/>
      <c r="AA104" s="45"/>
      <c r="AB104" s="45"/>
      <c r="AC104" s="45"/>
      <c r="AD104" s="45"/>
      <c r="AE104" s="45"/>
      <c r="AF104" s="45"/>
      <c r="AG104" s="65"/>
      <c r="AH104" s="65"/>
      <c r="AI104" s="65"/>
      <c r="AJ104" s="7"/>
      <c r="AK104" s="7"/>
      <c r="AL104" s="7"/>
      <c r="AM104" s="7"/>
      <c r="AN104" s="45"/>
      <c r="AO104" s="45"/>
      <c r="AP104" s="45"/>
      <c r="AQ104" s="181"/>
      <c r="AR104" s="176"/>
      <c r="AS104" s="176"/>
      <c r="AT104" s="176"/>
      <c r="AU104" s="176"/>
      <c r="AV104" s="9"/>
      <c r="AW104" s="9" t="s">
        <v>23</v>
      </c>
      <c r="AX104" s="9" t="s">
        <v>23</v>
      </c>
      <c r="AY104" s="9" t="s">
        <v>23</v>
      </c>
      <c r="AZ104" s="9" t="s">
        <v>23</v>
      </c>
      <c r="BA104" s="9" t="s">
        <v>23</v>
      </c>
      <c r="BB104" s="9" t="s">
        <v>23</v>
      </c>
      <c r="BC104" s="9" t="s">
        <v>23</v>
      </c>
      <c r="BD104" s="9" t="s">
        <v>23</v>
      </c>
      <c r="BE104" s="9">
        <f t="shared" si="16"/>
        <v>0</v>
      </c>
    </row>
    <row r="105" spans="1:57" ht="13.5" customHeight="1" hidden="1" thickBot="1">
      <c r="A105" s="312"/>
      <c r="B105" s="349"/>
      <c r="C105" s="108" t="s">
        <v>46</v>
      </c>
      <c r="D105" s="7" t="s">
        <v>25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9" t="s">
        <v>23</v>
      </c>
      <c r="W105" s="13" t="s">
        <v>23</v>
      </c>
      <c r="X105" s="45"/>
      <c r="Y105" s="45"/>
      <c r="Z105" s="45"/>
      <c r="AA105" s="45"/>
      <c r="AB105" s="45"/>
      <c r="AC105" s="45"/>
      <c r="AD105" s="45"/>
      <c r="AE105" s="45"/>
      <c r="AF105" s="45"/>
      <c r="AG105" s="65"/>
      <c r="AH105" s="65"/>
      <c r="AI105" s="65"/>
      <c r="AJ105" s="7"/>
      <c r="AK105" s="7"/>
      <c r="AL105" s="7"/>
      <c r="AM105" s="7"/>
      <c r="AN105" s="45"/>
      <c r="AO105" s="45"/>
      <c r="AP105" s="45"/>
      <c r="AQ105" s="181"/>
      <c r="AR105" s="176"/>
      <c r="AS105" s="176"/>
      <c r="AT105" s="176"/>
      <c r="AU105" s="176"/>
      <c r="AV105" s="9"/>
      <c r="AW105" s="9" t="s">
        <v>23</v>
      </c>
      <c r="AX105" s="9" t="s">
        <v>23</v>
      </c>
      <c r="AY105" s="9" t="s">
        <v>23</v>
      </c>
      <c r="AZ105" s="9" t="s">
        <v>23</v>
      </c>
      <c r="BA105" s="9" t="s">
        <v>23</v>
      </c>
      <c r="BB105" s="9" t="s">
        <v>23</v>
      </c>
      <c r="BC105" s="9" t="s">
        <v>23</v>
      </c>
      <c r="BD105" s="9" t="s">
        <v>23</v>
      </c>
      <c r="BE105" s="9">
        <f t="shared" si="16"/>
        <v>0</v>
      </c>
    </row>
    <row r="106" spans="1:57" ht="18" customHeight="1" thickBot="1">
      <c r="A106" s="312"/>
      <c r="B106" s="167" t="s">
        <v>232</v>
      </c>
      <c r="C106" s="168" t="s">
        <v>66</v>
      </c>
      <c r="D106" s="10" t="s">
        <v>22</v>
      </c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9" t="s">
        <v>23</v>
      </c>
      <c r="W106" s="13" t="s">
        <v>23</v>
      </c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2"/>
      <c r="AH106" s="182"/>
      <c r="AI106" s="182"/>
      <c r="AJ106" s="176"/>
      <c r="AK106" s="176"/>
      <c r="AL106" s="176"/>
      <c r="AM106" s="176"/>
      <c r="AN106" s="181"/>
      <c r="AO106" s="181"/>
      <c r="AP106" s="181"/>
      <c r="AQ106" s="181"/>
      <c r="AR106" s="176"/>
      <c r="AS106" s="176"/>
      <c r="AT106" s="176"/>
      <c r="AU106" s="176"/>
      <c r="AV106" s="177"/>
      <c r="AW106" s="9" t="s">
        <v>23</v>
      </c>
      <c r="AX106" s="9" t="s">
        <v>23</v>
      </c>
      <c r="AY106" s="9" t="s">
        <v>23</v>
      </c>
      <c r="AZ106" s="9" t="s">
        <v>23</v>
      </c>
      <c r="BA106" s="9" t="s">
        <v>23</v>
      </c>
      <c r="BB106" s="9" t="s">
        <v>23</v>
      </c>
      <c r="BC106" s="9" t="s">
        <v>23</v>
      </c>
      <c r="BD106" s="9" t="s">
        <v>23</v>
      </c>
      <c r="BE106" s="9">
        <f t="shared" si="16"/>
        <v>0</v>
      </c>
    </row>
    <row r="107" spans="1:57" ht="19.5" customHeight="1" thickBot="1">
      <c r="A107" s="312"/>
      <c r="B107" s="100" t="s">
        <v>233</v>
      </c>
      <c r="C107" s="169" t="s">
        <v>68</v>
      </c>
      <c r="D107" s="10" t="s">
        <v>22</v>
      </c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9" t="s">
        <v>23</v>
      </c>
      <c r="W107" s="13" t="s">
        <v>23</v>
      </c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2"/>
      <c r="AH107" s="182"/>
      <c r="AI107" s="182"/>
      <c r="AJ107" s="176"/>
      <c r="AK107" s="176"/>
      <c r="AL107" s="176"/>
      <c r="AM107" s="176"/>
      <c r="AN107" s="181"/>
      <c r="AO107" s="181"/>
      <c r="AP107" s="181"/>
      <c r="AQ107" s="181"/>
      <c r="AR107" s="176"/>
      <c r="AS107" s="176"/>
      <c r="AT107" s="176"/>
      <c r="AU107" s="176"/>
      <c r="AV107" s="177"/>
      <c r="AW107" s="9" t="s">
        <v>23</v>
      </c>
      <c r="AX107" s="9" t="s">
        <v>23</v>
      </c>
      <c r="AY107" s="9" t="s">
        <v>23</v>
      </c>
      <c r="AZ107" s="9" t="s">
        <v>23</v>
      </c>
      <c r="BA107" s="9" t="s">
        <v>23</v>
      </c>
      <c r="BB107" s="9" t="s">
        <v>23</v>
      </c>
      <c r="BC107" s="9" t="s">
        <v>23</v>
      </c>
      <c r="BD107" s="9" t="s">
        <v>23</v>
      </c>
      <c r="BE107" s="9">
        <f t="shared" si="16"/>
        <v>0</v>
      </c>
    </row>
    <row r="108" spans="1:57" ht="17.25" customHeight="1" thickBot="1">
      <c r="A108" s="312"/>
      <c r="B108" s="336" t="s">
        <v>75</v>
      </c>
      <c r="C108" s="336" t="s">
        <v>290</v>
      </c>
      <c r="D108" s="41" t="s">
        <v>22</v>
      </c>
      <c r="E108" s="42">
        <f>E110+E115+E112+E114</f>
        <v>0</v>
      </c>
      <c r="F108" s="42">
        <f aca="true" t="shared" si="29" ref="F108:U108">F110+F115+F112+F114</f>
        <v>0</v>
      </c>
      <c r="G108" s="42">
        <f t="shared" si="29"/>
        <v>0</v>
      </c>
      <c r="H108" s="42">
        <f t="shared" si="29"/>
        <v>0</v>
      </c>
      <c r="I108" s="42">
        <f t="shared" si="29"/>
        <v>0</v>
      </c>
      <c r="J108" s="42">
        <f t="shared" si="29"/>
        <v>0</v>
      </c>
      <c r="K108" s="42">
        <f t="shared" si="29"/>
        <v>0</v>
      </c>
      <c r="L108" s="42">
        <f t="shared" si="29"/>
        <v>0</v>
      </c>
      <c r="M108" s="42">
        <f t="shared" si="29"/>
        <v>0</v>
      </c>
      <c r="N108" s="42">
        <f t="shared" si="29"/>
        <v>0</v>
      </c>
      <c r="O108" s="42">
        <f t="shared" si="29"/>
        <v>0</v>
      </c>
      <c r="P108" s="42">
        <f t="shared" si="29"/>
        <v>0</v>
      </c>
      <c r="Q108" s="42">
        <f t="shared" si="29"/>
        <v>0</v>
      </c>
      <c r="R108" s="42">
        <f t="shared" si="29"/>
        <v>0</v>
      </c>
      <c r="S108" s="42">
        <f t="shared" si="29"/>
        <v>0</v>
      </c>
      <c r="T108" s="42">
        <f t="shared" si="29"/>
        <v>0</v>
      </c>
      <c r="U108" s="42">
        <f t="shared" si="29"/>
        <v>0</v>
      </c>
      <c r="V108" s="42" t="s">
        <v>23</v>
      </c>
      <c r="W108" s="43" t="s">
        <v>23</v>
      </c>
      <c r="X108" s="42">
        <f aca="true" t="shared" si="30" ref="X108:AV108">X110+X115+X112+X114</f>
        <v>0</v>
      </c>
      <c r="Y108" s="42">
        <f t="shared" si="30"/>
        <v>0</v>
      </c>
      <c r="Z108" s="42">
        <f t="shared" si="30"/>
        <v>0</v>
      </c>
      <c r="AA108" s="42">
        <f t="shared" si="30"/>
        <v>0</v>
      </c>
      <c r="AB108" s="42">
        <f t="shared" si="30"/>
        <v>0</v>
      </c>
      <c r="AC108" s="42">
        <f t="shared" si="30"/>
        <v>0</v>
      </c>
      <c r="AD108" s="42">
        <f t="shared" si="30"/>
        <v>0</v>
      </c>
      <c r="AE108" s="42">
        <f t="shared" si="30"/>
        <v>0</v>
      </c>
      <c r="AF108" s="42">
        <f t="shared" si="30"/>
        <v>0</v>
      </c>
      <c r="AG108" s="42">
        <f t="shared" si="30"/>
        <v>0</v>
      </c>
      <c r="AH108" s="42">
        <f t="shared" si="30"/>
        <v>0</v>
      </c>
      <c r="AI108" s="42">
        <f t="shared" si="30"/>
        <v>0</v>
      </c>
      <c r="AJ108" s="42">
        <f t="shared" si="30"/>
        <v>0</v>
      </c>
      <c r="AK108" s="42">
        <f t="shared" si="30"/>
        <v>0</v>
      </c>
      <c r="AL108" s="42">
        <f t="shared" si="30"/>
        <v>0</v>
      </c>
      <c r="AM108" s="42">
        <f t="shared" si="30"/>
        <v>0</v>
      </c>
      <c r="AN108" s="42">
        <f t="shared" si="30"/>
        <v>0</v>
      </c>
      <c r="AO108" s="42">
        <f t="shared" si="30"/>
        <v>0</v>
      </c>
      <c r="AP108" s="42">
        <f t="shared" si="30"/>
        <v>0</v>
      </c>
      <c r="AQ108" s="42">
        <f t="shared" si="30"/>
        <v>0</v>
      </c>
      <c r="AR108" s="42">
        <f t="shared" si="30"/>
        <v>0</v>
      </c>
      <c r="AS108" s="42">
        <f t="shared" si="30"/>
        <v>0</v>
      </c>
      <c r="AT108" s="42">
        <f t="shared" si="30"/>
        <v>0</v>
      </c>
      <c r="AU108" s="42">
        <f t="shared" si="30"/>
        <v>0</v>
      </c>
      <c r="AV108" s="42">
        <f t="shared" si="30"/>
        <v>0</v>
      </c>
      <c r="AW108" s="42" t="s">
        <v>23</v>
      </c>
      <c r="AX108" s="42" t="s">
        <v>23</v>
      </c>
      <c r="AY108" s="42" t="s">
        <v>23</v>
      </c>
      <c r="AZ108" s="42" t="s">
        <v>23</v>
      </c>
      <c r="BA108" s="42" t="s">
        <v>23</v>
      </c>
      <c r="BB108" s="42" t="s">
        <v>23</v>
      </c>
      <c r="BC108" s="42" t="s">
        <v>23</v>
      </c>
      <c r="BD108" s="42" t="s">
        <v>23</v>
      </c>
      <c r="BE108" s="9">
        <f>SUM(E108:BD108)</f>
        <v>0</v>
      </c>
    </row>
    <row r="109" spans="1:57" ht="15.75" customHeight="1" thickBot="1">
      <c r="A109" s="312"/>
      <c r="B109" s="337"/>
      <c r="C109" s="337"/>
      <c r="D109" s="41" t="s">
        <v>25</v>
      </c>
      <c r="E109" s="42">
        <f>E111+E113</f>
        <v>0</v>
      </c>
      <c r="F109" s="42">
        <f aca="true" t="shared" si="31" ref="F109:U109">F111+F113</f>
        <v>0</v>
      </c>
      <c r="G109" s="42">
        <f t="shared" si="31"/>
        <v>0</v>
      </c>
      <c r="H109" s="42">
        <f t="shared" si="31"/>
        <v>0</v>
      </c>
      <c r="I109" s="42">
        <f t="shared" si="31"/>
        <v>0</v>
      </c>
      <c r="J109" s="42">
        <f t="shared" si="31"/>
        <v>0</v>
      </c>
      <c r="K109" s="42">
        <f t="shared" si="31"/>
        <v>0</v>
      </c>
      <c r="L109" s="42">
        <f t="shared" si="31"/>
        <v>0</v>
      </c>
      <c r="M109" s="42">
        <f t="shared" si="31"/>
        <v>0</v>
      </c>
      <c r="N109" s="42">
        <f t="shared" si="31"/>
        <v>0</v>
      </c>
      <c r="O109" s="42">
        <f t="shared" si="31"/>
        <v>0</v>
      </c>
      <c r="P109" s="42">
        <f t="shared" si="31"/>
        <v>0</v>
      </c>
      <c r="Q109" s="42">
        <f t="shared" si="31"/>
        <v>0</v>
      </c>
      <c r="R109" s="42">
        <f t="shared" si="31"/>
        <v>0</v>
      </c>
      <c r="S109" s="42">
        <f t="shared" si="31"/>
        <v>0</v>
      </c>
      <c r="T109" s="42">
        <f t="shared" si="31"/>
        <v>0</v>
      </c>
      <c r="U109" s="42">
        <f t="shared" si="31"/>
        <v>0</v>
      </c>
      <c r="V109" s="42" t="str">
        <f>V111</f>
        <v>К</v>
      </c>
      <c r="W109" s="43" t="str">
        <f>W111</f>
        <v>К</v>
      </c>
      <c r="X109" s="42">
        <f aca="true" t="shared" si="32" ref="X109:AV109">X111+X113</f>
        <v>0</v>
      </c>
      <c r="Y109" s="42">
        <f t="shared" si="32"/>
        <v>0</v>
      </c>
      <c r="Z109" s="42">
        <f t="shared" si="32"/>
        <v>0</v>
      </c>
      <c r="AA109" s="42">
        <f t="shared" si="32"/>
        <v>0</v>
      </c>
      <c r="AB109" s="42">
        <f t="shared" si="32"/>
        <v>0</v>
      </c>
      <c r="AC109" s="42">
        <f t="shared" si="32"/>
        <v>0</v>
      </c>
      <c r="AD109" s="42">
        <f t="shared" si="32"/>
        <v>0</v>
      </c>
      <c r="AE109" s="42">
        <f t="shared" si="32"/>
        <v>0</v>
      </c>
      <c r="AF109" s="42">
        <f t="shared" si="32"/>
        <v>0</v>
      </c>
      <c r="AG109" s="42">
        <f t="shared" si="32"/>
        <v>0</v>
      </c>
      <c r="AH109" s="42">
        <f t="shared" si="32"/>
        <v>0</v>
      </c>
      <c r="AI109" s="42">
        <f t="shared" si="32"/>
        <v>0</v>
      </c>
      <c r="AJ109" s="42">
        <f t="shared" si="32"/>
        <v>0</v>
      </c>
      <c r="AK109" s="42">
        <f t="shared" si="32"/>
        <v>0</v>
      </c>
      <c r="AL109" s="42">
        <f t="shared" si="32"/>
        <v>0</v>
      </c>
      <c r="AM109" s="42">
        <f t="shared" si="32"/>
        <v>0</v>
      </c>
      <c r="AN109" s="42">
        <f t="shared" si="32"/>
        <v>0</v>
      </c>
      <c r="AO109" s="42">
        <f t="shared" si="32"/>
        <v>0</v>
      </c>
      <c r="AP109" s="42">
        <f t="shared" si="32"/>
        <v>0</v>
      </c>
      <c r="AQ109" s="42">
        <f t="shared" si="32"/>
        <v>0</v>
      </c>
      <c r="AR109" s="42">
        <f t="shared" si="32"/>
        <v>0</v>
      </c>
      <c r="AS109" s="42">
        <f t="shared" si="32"/>
        <v>0</v>
      </c>
      <c r="AT109" s="42">
        <f t="shared" si="32"/>
        <v>0</v>
      </c>
      <c r="AU109" s="42">
        <f t="shared" si="32"/>
        <v>0</v>
      </c>
      <c r="AV109" s="42">
        <f t="shared" si="32"/>
        <v>0</v>
      </c>
      <c r="AW109" s="42" t="s">
        <v>23</v>
      </c>
      <c r="AX109" s="42" t="s">
        <v>23</v>
      </c>
      <c r="AY109" s="42" t="s">
        <v>23</v>
      </c>
      <c r="AZ109" s="42" t="s">
        <v>23</v>
      </c>
      <c r="BA109" s="42" t="s">
        <v>23</v>
      </c>
      <c r="BB109" s="42" t="s">
        <v>23</v>
      </c>
      <c r="BC109" s="42" t="s">
        <v>23</v>
      </c>
      <c r="BD109" s="42" t="s">
        <v>23</v>
      </c>
      <c r="BE109" s="9">
        <f>SUM(E109:BD109)</f>
        <v>0</v>
      </c>
    </row>
    <row r="110" spans="1:57" ht="22.5" customHeight="1" thickBot="1">
      <c r="A110" s="312"/>
      <c r="B110" s="296" t="s">
        <v>77</v>
      </c>
      <c r="C110" s="298" t="s">
        <v>291</v>
      </c>
      <c r="D110" s="10" t="s">
        <v>22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 t="s">
        <v>23</v>
      </c>
      <c r="W110" s="13" t="s">
        <v>23</v>
      </c>
      <c r="X110" s="13"/>
      <c r="Y110" s="13"/>
      <c r="Z110" s="13"/>
      <c r="AA110" s="13"/>
      <c r="AB110" s="13"/>
      <c r="AC110" s="13"/>
      <c r="AD110" s="13"/>
      <c r="AE110" s="13"/>
      <c r="AF110" s="13"/>
      <c r="AG110" s="60"/>
      <c r="AH110" s="60"/>
      <c r="AI110" s="60"/>
      <c r="AJ110" s="9"/>
      <c r="AK110" s="9"/>
      <c r="AL110" s="9"/>
      <c r="AM110" s="9"/>
      <c r="AN110" s="13"/>
      <c r="AO110" s="13"/>
      <c r="AP110" s="13"/>
      <c r="AQ110" s="178"/>
      <c r="AR110" s="177"/>
      <c r="AS110" s="177"/>
      <c r="AT110" s="177"/>
      <c r="AU110" s="177"/>
      <c r="AV110" s="9"/>
      <c r="AW110" s="9" t="s">
        <v>23</v>
      </c>
      <c r="AX110" s="9" t="s">
        <v>23</v>
      </c>
      <c r="AY110" s="9" t="s">
        <v>23</v>
      </c>
      <c r="AZ110" s="9" t="s">
        <v>23</v>
      </c>
      <c r="BA110" s="9" t="s">
        <v>23</v>
      </c>
      <c r="BB110" s="9" t="s">
        <v>23</v>
      </c>
      <c r="BC110" s="9" t="s">
        <v>23</v>
      </c>
      <c r="BD110" s="9" t="s">
        <v>23</v>
      </c>
      <c r="BE110" s="9">
        <f>SUM(E110:BD110)</f>
        <v>0</v>
      </c>
    </row>
    <row r="111" spans="1:57" ht="15.75" customHeight="1" thickBot="1">
      <c r="A111" s="312"/>
      <c r="B111" s="297"/>
      <c r="C111" s="299"/>
      <c r="D111" s="10" t="s">
        <v>25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 t="s">
        <v>23</v>
      </c>
      <c r="W111" s="13" t="s">
        <v>23</v>
      </c>
      <c r="X111" s="13"/>
      <c r="Y111" s="13"/>
      <c r="Z111" s="13"/>
      <c r="AA111" s="13"/>
      <c r="AB111" s="13"/>
      <c r="AC111" s="13"/>
      <c r="AD111" s="13"/>
      <c r="AE111" s="13"/>
      <c r="AF111" s="13"/>
      <c r="AG111" s="60"/>
      <c r="AH111" s="60"/>
      <c r="AI111" s="60"/>
      <c r="AJ111" s="9"/>
      <c r="AK111" s="9"/>
      <c r="AL111" s="9"/>
      <c r="AM111" s="9"/>
      <c r="AN111" s="13"/>
      <c r="AO111" s="13"/>
      <c r="AP111" s="13"/>
      <c r="AQ111" s="178"/>
      <c r="AR111" s="177"/>
      <c r="AS111" s="177"/>
      <c r="AT111" s="177"/>
      <c r="AU111" s="177"/>
      <c r="AV111" s="9"/>
      <c r="AW111" s="9" t="s">
        <v>23</v>
      </c>
      <c r="AX111" s="9" t="s">
        <v>23</v>
      </c>
      <c r="AY111" s="9" t="s">
        <v>23</v>
      </c>
      <c r="AZ111" s="9" t="s">
        <v>23</v>
      </c>
      <c r="BA111" s="9" t="s">
        <v>23</v>
      </c>
      <c r="BB111" s="9" t="s">
        <v>23</v>
      </c>
      <c r="BC111" s="9" t="s">
        <v>23</v>
      </c>
      <c r="BD111" s="9" t="s">
        <v>23</v>
      </c>
      <c r="BE111" s="9">
        <f>SUM(E111:BD111)</f>
        <v>0</v>
      </c>
    </row>
    <row r="112" spans="1:57" ht="15.75" customHeight="1" thickBot="1">
      <c r="A112" s="312"/>
      <c r="B112" s="296" t="s">
        <v>122</v>
      </c>
      <c r="C112" s="298" t="s">
        <v>292</v>
      </c>
      <c r="D112" s="10" t="s">
        <v>22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 t="s">
        <v>23</v>
      </c>
      <c r="W112" s="13" t="s">
        <v>23</v>
      </c>
      <c r="X112" s="13"/>
      <c r="Y112" s="13"/>
      <c r="Z112" s="13"/>
      <c r="AA112" s="13"/>
      <c r="AB112" s="13"/>
      <c r="AC112" s="13"/>
      <c r="AD112" s="13"/>
      <c r="AE112" s="13"/>
      <c r="AF112" s="13"/>
      <c r="AG112" s="60"/>
      <c r="AH112" s="60"/>
      <c r="AI112" s="60"/>
      <c r="AJ112" s="9"/>
      <c r="AK112" s="9"/>
      <c r="AL112" s="9"/>
      <c r="AM112" s="9"/>
      <c r="AN112" s="13"/>
      <c r="AO112" s="13"/>
      <c r="AP112" s="13"/>
      <c r="AQ112" s="178"/>
      <c r="AR112" s="177"/>
      <c r="AS112" s="177"/>
      <c r="AT112" s="177"/>
      <c r="AU112" s="177"/>
      <c r="AV112" s="9"/>
      <c r="AW112" s="9" t="s">
        <v>23</v>
      </c>
      <c r="AX112" s="9" t="s">
        <v>23</v>
      </c>
      <c r="AY112" s="9" t="s">
        <v>23</v>
      </c>
      <c r="AZ112" s="9" t="s">
        <v>23</v>
      </c>
      <c r="BA112" s="9" t="s">
        <v>23</v>
      </c>
      <c r="BB112" s="9" t="s">
        <v>23</v>
      </c>
      <c r="BC112" s="9" t="s">
        <v>23</v>
      </c>
      <c r="BD112" s="9" t="s">
        <v>23</v>
      </c>
      <c r="BE112" s="9"/>
    </row>
    <row r="113" spans="1:57" ht="15.75" customHeight="1" thickBot="1">
      <c r="A113" s="312"/>
      <c r="B113" s="297"/>
      <c r="C113" s="299"/>
      <c r="D113" s="10" t="s">
        <v>25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 t="s">
        <v>23</v>
      </c>
      <c r="W113" s="13" t="s">
        <v>23</v>
      </c>
      <c r="X113" s="13"/>
      <c r="Y113" s="13"/>
      <c r="Z113" s="13"/>
      <c r="AA113" s="13"/>
      <c r="AB113" s="13"/>
      <c r="AC113" s="13"/>
      <c r="AD113" s="13"/>
      <c r="AE113" s="13"/>
      <c r="AF113" s="13"/>
      <c r="AG113" s="60"/>
      <c r="AH113" s="60"/>
      <c r="AI113" s="60"/>
      <c r="AJ113" s="9"/>
      <c r="AK113" s="9"/>
      <c r="AL113" s="9"/>
      <c r="AM113" s="9"/>
      <c r="AN113" s="13"/>
      <c r="AO113" s="13"/>
      <c r="AP113" s="13"/>
      <c r="AQ113" s="178"/>
      <c r="AR113" s="177"/>
      <c r="AS113" s="177"/>
      <c r="AT113" s="177"/>
      <c r="AU113" s="177"/>
      <c r="AV113" s="9"/>
      <c r="AW113" s="9" t="s">
        <v>23</v>
      </c>
      <c r="AX113" s="9" t="s">
        <v>23</v>
      </c>
      <c r="AY113" s="9" t="s">
        <v>23</v>
      </c>
      <c r="AZ113" s="9" t="s">
        <v>23</v>
      </c>
      <c r="BA113" s="9" t="s">
        <v>23</v>
      </c>
      <c r="BB113" s="9" t="s">
        <v>23</v>
      </c>
      <c r="BC113" s="9" t="s">
        <v>23</v>
      </c>
      <c r="BD113" s="9" t="s">
        <v>23</v>
      </c>
      <c r="BE113" s="9"/>
    </row>
    <row r="114" spans="1:57" ht="15.75" customHeight="1" thickBot="1">
      <c r="A114" s="312"/>
      <c r="B114" s="100" t="s">
        <v>172</v>
      </c>
      <c r="C114" s="208" t="s">
        <v>66</v>
      </c>
      <c r="D114" s="10" t="s">
        <v>22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 t="s">
        <v>23</v>
      </c>
      <c r="W114" s="13" t="s">
        <v>23</v>
      </c>
      <c r="X114" s="13"/>
      <c r="Y114" s="13"/>
      <c r="Z114" s="13"/>
      <c r="AA114" s="13"/>
      <c r="AB114" s="13"/>
      <c r="AC114" s="13"/>
      <c r="AD114" s="13"/>
      <c r="AE114" s="13"/>
      <c r="AF114" s="13"/>
      <c r="AG114" s="60"/>
      <c r="AH114" s="60"/>
      <c r="AI114" s="60"/>
      <c r="AJ114" s="9"/>
      <c r="AK114" s="9"/>
      <c r="AL114" s="9"/>
      <c r="AM114" s="9"/>
      <c r="AN114" s="13"/>
      <c r="AO114" s="13"/>
      <c r="AP114" s="13"/>
      <c r="AQ114" s="178"/>
      <c r="AR114" s="177"/>
      <c r="AS114" s="177"/>
      <c r="AT114" s="177"/>
      <c r="AU114" s="177"/>
      <c r="AV114" s="9"/>
      <c r="AW114" s="9" t="s">
        <v>23</v>
      </c>
      <c r="AX114" s="9" t="s">
        <v>23</v>
      </c>
      <c r="AY114" s="9" t="s">
        <v>23</v>
      </c>
      <c r="AZ114" s="9" t="s">
        <v>23</v>
      </c>
      <c r="BA114" s="9" t="s">
        <v>23</v>
      </c>
      <c r="BB114" s="9" t="s">
        <v>23</v>
      </c>
      <c r="BC114" s="9" t="s">
        <v>23</v>
      </c>
      <c r="BD114" s="9" t="s">
        <v>23</v>
      </c>
      <c r="BE114" s="9"/>
    </row>
    <row r="115" spans="1:57" ht="15.75" customHeight="1" thickBot="1">
      <c r="A115" s="312"/>
      <c r="B115" s="100" t="s">
        <v>269</v>
      </c>
      <c r="C115" s="208" t="s">
        <v>270</v>
      </c>
      <c r="D115" s="10" t="s">
        <v>22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 t="s">
        <v>23</v>
      </c>
      <c r="W115" s="13" t="s">
        <v>23</v>
      </c>
      <c r="X115" s="13"/>
      <c r="Y115" s="13"/>
      <c r="Z115" s="13"/>
      <c r="AA115" s="13"/>
      <c r="AB115" s="13"/>
      <c r="AC115" s="13"/>
      <c r="AD115" s="13"/>
      <c r="AE115" s="13"/>
      <c r="AF115" s="13"/>
      <c r="AG115" s="60"/>
      <c r="AH115" s="60"/>
      <c r="AI115" s="60"/>
      <c r="AJ115" s="9"/>
      <c r="AK115" s="9"/>
      <c r="AL115" s="9"/>
      <c r="AM115" s="9"/>
      <c r="AN115" s="13"/>
      <c r="AO115" s="13"/>
      <c r="AP115" s="13"/>
      <c r="AQ115" s="178"/>
      <c r="AR115" s="177"/>
      <c r="AS115" s="177"/>
      <c r="AT115" s="177"/>
      <c r="AU115" s="177"/>
      <c r="AV115" s="9"/>
      <c r="AW115" s="9" t="s">
        <v>23</v>
      </c>
      <c r="AX115" s="9" t="s">
        <v>23</v>
      </c>
      <c r="AY115" s="9" t="s">
        <v>23</v>
      </c>
      <c r="AZ115" s="9" t="s">
        <v>23</v>
      </c>
      <c r="BA115" s="9" t="s">
        <v>23</v>
      </c>
      <c r="BB115" s="9" t="s">
        <v>23</v>
      </c>
      <c r="BC115" s="9" t="s">
        <v>23</v>
      </c>
      <c r="BD115" s="9" t="s">
        <v>23</v>
      </c>
      <c r="BE115" s="9">
        <f>SUM(E115:BD115)</f>
        <v>0</v>
      </c>
    </row>
    <row r="116" spans="1:57" ht="18" customHeight="1" thickBot="1">
      <c r="A116" s="312"/>
      <c r="B116" s="336" t="s">
        <v>87</v>
      </c>
      <c r="C116" s="336" t="s">
        <v>293</v>
      </c>
      <c r="D116" s="41" t="s">
        <v>22</v>
      </c>
      <c r="E116" s="42">
        <f>E118+E123</f>
        <v>0</v>
      </c>
      <c r="F116" s="42">
        <f aca="true" t="shared" si="33" ref="F116:U116">F118+F123</f>
        <v>0</v>
      </c>
      <c r="G116" s="42">
        <f t="shared" si="33"/>
        <v>0</v>
      </c>
      <c r="H116" s="42">
        <f t="shared" si="33"/>
        <v>0</v>
      </c>
      <c r="I116" s="42">
        <f t="shared" si="33"/>
        <v>0</v>
      </c>
      <c r="J116" s="42">
        <f t="shared" si="33"/>
        <v>0</v>
      </c>
      <c r="K116" s="42">
        <f t="shared" si="33"/>
        <v>0</v>
      </c>
      <c r="L116" s="42">
        <f t="shared" si="33"/>
        <v>0</v>
      </c>
      <c r="M116" s="42">
        <f t="shared" si="33"/>
        <v>0</v>
      </c>
      <c r="N116" s="42">
        <f t="shared" si="33"/>
        <v>0</v>
      </c>
      <c r="O116" s="42">
        <f t="shared" si="33"/>
        <v>0</v>
      </c>
      <c r="P116" s="42">
        <f t="shared" si="33"/>
        <v>0</v>
      </c>
      <c r="Q116" s="42">
        <f t="shared" si="33"/>
        <v>0</v>
      </c>
      <c r="R116" s="42">
        <f t="shared" si="33"/>
        <v>0</v>
      </c>
      <c r="S116" s="42">
        <f t="shared" si="33"/>
        <v>0</v>
      </c>
      <c r="T116" s="42">
        <f t="shared" si="33"/>
        <v>0</v>
      </c>
      <c r="U116" s="42">
        <f t="shared" si="33"/>
        <v>0</v>
      </c>
      <c r="V116" s="42" t="s">
        <v>23</v>
      </c>
      <c r="W116" s="43" t="s">
        <v>23</v>
      </c>
      <c r="X116" s="42">
        <f aca="true" t="shared" si="34" ref="X116:AR116">X118+X123</f>
        <v>0</v>
      </c>
      <c r="Y116" s="42">
        <f t="shared" si="34"/>
        <v>0</v>
      </c>
      <c r="Z116" s="42">
        <f t="shared" si="34"/>
        <v>0</v>
      </c>
      <c r="AA116" s="42">
        <f t="shared" si="34"/>
        <v>0</v>
      </c>
      <c r="AB116" s="42">
        <f t="shared" si="34"/>
        <v>0</v>
      </c>
      <c r="AC116" s="42">
        <f t="shared" si="34"/>
        <v>0</v>
      </c>
      <c r="AD116" s="42">
        <f t="shared" si="34"/>
        <v>0</v>
      </c>
      <c r="AE116" s="42">
        <f t="shared" si="34"/>
        <v>0</v>
      </c>
      <c r="AF116" s="42">
        <f t="shared" si="34"/>
        <v>0</v>
      </c>
      <c r="AG116" s="42">
        <f t="shared" si="34"/>
        <v>0</v>
      </c>
      <c r="AH116" s="42">
        <f t="shared" si="34"/>
        <v>0</v>
      </c>
      <c r="AI116" s="42">
        <f t="shared" si="34"/>
        <v>0</v>
      </c>
      <c r="AJ116" s="42">
        <f t="shared" si="34"/>
        <v>0</v>
      </c>
      <c r="AK116" s="42">
        <f t="shared" si="34"/>
        <v>0</v>
      </c>
      <c r="AL116" s="42">
        <f t="shared" si="34"/>
        <v>0</v>
      </c>
      <c r="AM116" s="42">
        <f t="shared" si="34"/>
        <v>0</v>
      </c>
      <c r="AN116" s="42">
        <f t="shared" si="34"/>
        <v>0</v>
      </c>
      <c r="AO116" s="42">
        <f t="shared" si="34"/>
        <v>0</v>
      </c>
      <c r="AP116" s="42">
        <f t="shared" si="34"/>
        <v>0</v>
      </c>
      <c r="AQ116" s="177">
        <f t="shared" si="34"/>
        <v>0</v>
      </c>
      <c r="AR116" s="177">
        <f t="shared" si="34"/>
        <v>0</v>
      </c>
      <c r="AS116" s="177">
        <f>AS118+AS123</f>
        <v>0</v>
      </c>
      <c r="AT116" s="177">
        <f>AT118+AT123</f>
        <v>0</v>
      </c>
      <c r="AU116" s="177"/>
      <c r="AV116" s="9"/>
      <c r="AW116" s="9" t="s">
        <v>23</v>
      </c>
      <c r="AX116" s="9" t="s">
        <v>23</v>
      </c>
      <c r="AY116" s="9" t="s">
        <v>23</v>
      </c>
      <c r="AZ116" s="9" t="s">
        <v>23</v>
      </c>
      <c r="BA116" s="9" t="s">
        <v>23</v>
      </c>
      <c r="BB116" s="9" t="s">
        <v>23</v>
      </c>
      <c r="BC116" s="9" t="s">
        <v>23</v>
      </c>
      <c r="BD116" s="9" t="s">
        <v>23</v>
      </c>
      <c r="BE116" s="9">
        <f t="shared" si="16"/>
        <v>0</v>
      </c>
    </row>
    <row r="117" spans="1:57" ht="13.5" customHeight="1" thickBot="1">
      <c r="A117" s="312"/>
      <c r="B117" s="337"/>
      <c r="C117" s="337"/>
      <c r="D117" s="41" t="s">
        <v>25</v>
      </c>
      <c r="E117" s="42">
        <f aca="true" t="shared" si="35" ref="E117:U117">E119</f>
        <v>0</v>
      </c>
      <c r="F117" s="42">
        <f t="shared" si="35"/>
        <v>0</v>
      </c>
      <c r="G117" s="42">
        <f t="shared" si="35"/>
        <v>0</v>
      </c>
      <c r="H117" s="42">
        <f t="shared" si="35"/>
        <v>0</v>
      </c>
      <c r="I117" s="42">
        <f t="shared" si="35"/>
        <v>0</v>
      </c>
      <c r="J117" s="42">
        <f t="shared" si="35"/>
        <v>0</v>
      </c>
      <c r="K117" s="42">
        <f t="shared" si="35"/>
        <v>0</v>
      </c>
      <c r="L117" s="42">
        <f t="shared" si="35"/>
        <v>0</v>
      </c>
      <c r="M117" s="42">
        <f t="shared" si="35"/>
        <v>0</v>
      </c>
      <c r="N117" s="42">
        <f t="shared" si="35"/>
        <v>0</v>
      </c>
      <c r="O117" s="42">
        <f t="shared" si="35"/>
        <v>0</v>
      </c>
      <c r="P117" s="42">
        <f t="shared" si="35"/>
        <v>0</v>
      </c>
      <c r="Q117" s="42">
        <f t="shared" si="35"/>
        <v>0</v>
      </c>
      <c r="R117" s="42">
        <f t="shared" si="35"/>
        <v>0</v>
      </c>
      <c r="S117" s="42">
        <f t="shared" si="35"/>
        <v>0</v>
      </c>
      <c r="T117" s="42">
        <f t="shared" si="35"/>
        <v>0</v>
      </c>
      <c r="U117" s="42">
        <f t="shared" si="35"/>
        <v>0</v>
      </c>
      <c r="V117" s="42" t="s">
        <v>23</v>
      </c>
      <c r="W117" s="43" t="s">
        <v>23</v>
      </c>
      <c r="X117" s="42">
        <f aca="true" t="shared" si="36" ref="X117:AR117">X119</f>
        <v>0</v>
      </c>
      <c r="Y117" s="42">
        <f t="shared" si="36"/>
        <v>0</v>
      </c>
      <c r="Z117" s="42">
        <f t="shared" si="36"/>
        <v>0</v>
      </c>
      <c r="AA117" s="42">
        <f t="shared" si="36"/>
        <v>0</v>
      </c>
      <c r="AB117" s="42">
        <f t="shared" si="36"/>
        <v>0</v>
      </c>
      <c r="AC117" s="42">
        <f t="shared" si="36"/>
        <v>0</v>
      </c>
      <c r="AD117" s="42">
        <f t="shared" si="36"/>
        <v>0</v>
      </c>
      <c r="AE117" s="42">
        <f t="shared" si="36"/>
        <v>0</v>
      </c>
      <c r="AF117" s="42">
        <f t="shared" si="36"/>
        <v>0</v>
      </c>
      <c r="AG117" s="42">
        <f t="shared" si="36"/>
        <v>0</v>
      </c>
      <c r="AH117" s="42">
        <f t="shared" si="36"/>
        <v>0</v>
      </c>
      <c r="AI117" s="42">
        <f t="shared" si="36"/>
        <v>0</v>
      </c>
      <c r="AJ117" s="42">
        <f t="shared" si="36"/>
        <v>0</v>
      </c>
      <c r="AK117" s="42">
        <f t="shared" si="36"/>
        <v>0</v>
      </c>
      <c r="AL117" s="42">
        <f t="shared" si="36"/>
        <v>0</v>
      </c>
      <c r="AM117" s="42">
        <f t="shared" si="36"/>
        <v>0</v>
      </c>
      <c r="AN117" s="42">
        <f t="shared" si="36"/>
        <v>0</v>
      </c>
      <c r="AO117" s="42">
        <f t="shared" si="36"/>
        <v>0</v>
      </c>
      <c r="AP117" s="42">
        <f t="shared" si="36"/>
        <v>0</v>
      </c>
      <c r="AQ117" s="177">
        <f t="shared" si="36"/>
        <v>0</v>
      </c>
      <c r="AR117" s="177">
        <f t="shared" si="36"/>
        <v>0</v>
      </c>
      <c r="AS117" s="177">
        <f>AS119</f>
        <v>0</v>
      </c>
      <c r="AT117" s="177">
        <f>AT119</f>
        <v>0</v>
      </c>
      <c r="AU117" s="177">
        <f>AU119</f>
        <v>0</v>
      </c>
      <c r="AV117" s="9"/>
      <c r="AW117" s="9" t="s">
        <v>23</v>
      </c>
      <c r="AX117" s="9" t="s">
        <v>23</v>
      </c>
      <c r="AY117" s="9" t="s">
        <v>23</v>
      </c>
      <c r="AZ117" s="9" t="s">
        <v>23</v>
      </c>
      <c r="BA117" s="9" t="s">
        <v>23</v>
      </c>
      <c r="BB117" s="9" t="s">
        <v>23</v>
      </c>
      <c r="BC117" s="9" t="s">
        <v>23</v>
      </c>
      <c r="BD117" s="9" t="s">
        <v>23</v>
      </c>
      <c r="BE117" s="9">
        <f t="shared" si="16"/>
        <v>0</v>
      </c>
    </row>
    <row r="118" spans="1:57" ht="13.5" customHeight="1" thickBot="1">
      <c r="A118" s="312"/>
      <c r="B118" s="346" t="s">
        <v>177</v>
      </c>
      <c r="C118" s="298" t="s">
        <v>294</v>
      </c>
      <c r="D118" s="10" t="s">
        <v>22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 t="s">
        <v>23</v>
      </c>
      <c r="W118" s="13" t="s">
        <v>23</v>
      </c>
      <c r="X118" s="13"/>
      <c r="Y118" s="13"/>
      <c r="Z118" s="13"/>
      <c r="AA118" s="13"/>
      <c r="AB118" s="13"/>
      <c r="AC118" s="13"/>
      <c r="AD118" s="13"/>
      <c r="AE118" s="13"/>
      <c r="AF118" s="13"/>
      <c r="AG118" s="60"/>
      <c r="AH118" s="60"/>
      <c r="AI118" s="60"/>
      <c r="AJ118" s="9"/>
      <c r="AK118" s="9"/>
      <c r="AL118" s="9"/>
      <c r="AM118" s="9"/>
      <c r="AN118" s="13"/>
      <c r="AO118" s="13"/>
      <c r="AP118" s="13"/>
      <c r="AQ118" s="178"/>
      <c r="AR118" s="177"/>
      <c r="AS118" s="177"/>
      <c r="AT118" s="177"/>
      <c r="AU118" s="177"/>
      <c r="AV118" s="9"/>
      <c r="AW118" s="9" t="s">
        <v>23</v>
      </c>
      <c r="AX118" s="9" t="s">
        <v>23</v>
      </c>
      <c r="AY118" s="9" t="s">
        <v>23</v>
      </c>
      <c r="AZ118" s="9" t="s">
        <v>23</v>
      </c>
      <c r="BA118" s="9" t="s">
        <v>23</v>
      </c>
      <c r="BB118" s="9" t="s">
        <v>23</v>
      </c>
      <c r="BC118" s="9" t="s">
        <v>23</v>
      </c>
      <c r="BD118" s="9" t="s">
        <v>23</v>
      </c>
      <c r="BE118" s="9">
        <f t="shared" si="16"/>
        <v>0</v>
      </c>
    </row>
    <row r="119" spans="1:57" ht="13.5" customHeight="1" thickBot="1">
      <c r="A119" s="312"/>
      <c r="B119" s="347"/>
      <c r="C119" s="299"/>
      <c r="D119" s="10" t="s">
        <v>25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 t="s">
        <v>23</v>
      </c>
      <c r="W119" s="13" t="s">
        <v>23</v>
      </c>
      <c r="X119" s="13"/>
      <c r="Y119" s="13"/>
      <c r="Z119" s="13"/>
      <c r="AA119" s="13"/>
      <c r="AB119" s="13"/>
      <c r="AC119" s="13"/>
      <c r="AD119" s="13"/>
      <c r="AE119" s="13"/>
      <c r="AF119" s="13"/>
      <c r="AG119" s="60"/>
      <c r="AH119" s="60"/>
      <c r="AI119" s="60"/>
      <c r="AJ119" s="9"/>
      <c r="AK119" s="9"/>
      <c r="AL119" s="9"/>
      <c r="AM119" s="9"/>
      <c r="AN119" s="13"/>
      <c r="AO119" s="13"/>
      <c r="AP119" s="13"/>
      <c r="AQ119" s="178"/>
      <c r="AR119" s="177"/>
      <c r="AS119" s="177"/>
      <c r="AT119" s="177"/>
      <c r="AU119" s="177"/>
      <c r="AV119" s="9"/>
      <c r="AW119" s="9" t="s">
        <v>23</v>
      </c>
      <c r="AX119" s="9" t="s">
        <v>23</v>
      </c>
      <c r="AY119" s="9" t="s">
        <v>23</v>
      </c>
      <c r="AZ119" s="9" t="s">
        <v>23</v>
      </c>
      <c r="BA119" s="9" t="s">
        <v>23</v>
      </c>
      <c r="BB119" s="9" t="s">
        <v>23</v>
      </c>
      <c r="BC119" s="9" t="s">
        <v>23</v>
      </c>
      <c r="BD119" s="9" t="s">
        <v>23</v>
      </c>
      <c r="BE119" s="9">
        <f t="shared" si="16"/>
        <v>0</v>
      </c>
    </row>
    <row r="120" spans="1:57" ht="13.5" customHeight="1" thickBot="1">
      <c r="A120" s="312"/>
      <c r="B120" s="346" t="s">
        <v>228</v>
      </c>
      <c r="C120" s="298" t="s">
        <v>295</v>
      </c>
      <c r="D120" s="10" t="s">
        <v>22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 t="s">
        <v>23</v>
      </c>
      <c r="W120" s="13" t="s">
        <v>23</v>
      </c>
      <c r="X120" s="13"/>
      <c r="Y120" s="13"/>
      <c r="Z120" s="13"/>
      <c r="AA120" s="13"/>
      <c r="AB120" s="13"/>
      <c r="AC120" s="13"/>
      <c r="AD120" s="13"/>
      <c r="AE120" s="13"/>
      <c r="AF120" s="13"/>
      <c r="AG120" s="60"/>
      <c r="AH120" s="60"/>
      <c r="AI120" s="60"/>
      <c r="AJ120" s="9"/>
      <c r="AK120" s="9"/>
      <c r="AL120" s="9"/>
      <c r="AM120" s="9"/>
      <c r="AN120" s="13"/>
      <c r="AO120" s="13"/>
      <c r="AP120" s="13"/>
      <c r="AQ120" s="178"/>
      <c r="AR120" s="177"/>
      <c r="AS120" s="177"/>
      <c r="AT120" s="177"/>
      <c r="AU120" s="177"/>
      <c r="AV120" s="9"/>
      <c r="AW120" s="9" t="s">
        <v>23</v>
      </c>
      <c r="AX120" s="9" t="s">
        <v>23</v>
      </c>
      <c r="AY120" s="9" t="s">
        <v>23</v>
      </c>
      <c r="AZ120" s="9" t="s">
        <v>23</v>
      </c>
      <c r="BA120" s="9" t="s">
        <v>23</v>
      </c>
      <c r="BB120" s="9" t="s">
        <v>23</v>
      </c>
      <c r="BC120" s="9" t="s">
        <v>23</v>
      </c>
      <c r="BD120" s="9" t="s">
        <v>23</v>
      </c>
      <c r="BE120" s="9"/>
    </row>
    <row r="121" spans="1:57" ht="13.5" customHeight="1" thickBot="1">
      <c r="A121" s="312"/>
      <c r="B121" s="347"/>
      <c r="C121" s="299"/>
      <c r="D121" s="10" t="s">
        <v>25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 t="s">
        <v>23</v>
      </c>
      <c r="W121" s="13" t="s">
        <v>23</v>
      </c>
      <c r="X121" s="13"/>
      <c r="Y121" s="13"/>
      <c r="Z121" s="13"/>
      <c r="AA121" s="13"/>
      <c r="AB121" s="13"/>
      <c r="AC121" s="13"/>
      <c r="AD121" s="13"/>
      <c r="AE121" s="13"/>
      <c r="AF121" s="13"/>
      <c r="AG121" s="60"/>
      <c r="AH121" s="60"/>
      <c r="AI121" s="60"/>
      <c r="AJ121" s="9"/>
      <c r="AK121" s="9"/>
      <c r="AL121" s="9"/>
      <c r="AM121" s="9"/>
      <c r="AN121" s="13"/>
      <c r="AO121" s="13"/>
      <c r="AP121" s="13"/>
      <c r="AQ121" s="178"/>
      <c r="AR121" s="177"/>
      <c r="AS121" s="177"/>
      <c r="AT121" s="177"/>
      <c r="AU121" s="177"/>
      <c r="AV121" s="9"/>
      <c r="AW121" s="9" t="s">
        <v>23</v>
      </c>
      <c r="AX121" s="9" t="s">
        <v>23</v>
      </c>
      <c r="AY121" s="9" t="s">
        <v>23</v>
      </c>
      <c r="AZ121" s="9" t="s">
        <v>23</v>
      </c>
      <c r="BA121" s="9" t="s">
        <v>23</v>
      </c>
      <c r="BB121" s="9" t="s">
        <v>23</v>
      </c>
      <c r="BC121" s="9" t="s">
        <v>23</v>
      </c>
      <c r="BD121" s="9" t="s">
        <v>23</v>
      </c>
      <c r="BE121" s="9"/>
    </row>
    <row r="122" spans="1:57" ht="13.5" customHeight="1" thickBot="1">
      <c r="A122" s="312"/>
      <c r="B122" s="100" t="s">
        <v>178</v>
      </c>
      <c r="C122" s="209" t="s">
        <v>66</v>
      </c>
      <c r="D122" s="10" t="s">
        <v>22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 t="s">
        <v>23</v>
      </c>
      <c r="W122" s="13" t="s">
        <v>23</v>
      </c>
      <c r="X122" s="13"/>
      <c r="Y122" s="13"/>
      <c r="Z122" s="13"/>
      <c r="AA122" s="13"/>
      <c r="AB122" s="13"/>
      <c r="AC122" s="13"/>
      <c r="AD122" s="13"/>
      <c r="AE122" s="13"/>
      <c r="AF122" s="13"/>
      <c r="AG122" s="60"/>
      <c r="AH122" s="60"/>
      <c r="AI122" s="60"/>
      <c r="AJ122" s="9"/>
      <c r="AK122" s="9"/>
      <c r="AL122" s="9"/>
      <c r="AM122" s="9"/>
      <c r="AN122" s="13"/>
      <c r="AO122" s="13"/>
      <c r="AP122" s="13"/>
      <c r="AQ122" s="178"/>
      <c r="AR122" s="177"/>
      <c r="AS122" s="177"/>
      <c r="AT122" s="177"/>
      <c r="AU122" s="177"/>
      <c r="AV122" s="9"/>
      <c r="AW122" s="9" t="s">
        <v>23</v>
      </c>
      <c r="AX122" s="9" t="s">
        <v>23</v>
      </c>
      <c r="AY122" s="9" t="s">
        <v>23</v>
      </c>
      <c r="AZ122" s="9" t="s">
        <v>23</v>
      </c>
      <c r="BA122" s="9" t="s">
        <v>23</v>
      </c>
      <c r="BB122" s="9" t="s">
        <v>23</v>
      </c>
      <c r="BC122" s="9" t="s">
        <v>23</v>
      </c>
      <c r="BD122" s="9" t="s">
        <v>23</v>
      </c>
      <c r="BE122" s="9"/>
    </row>
    <row r="123" spans="1:57" ht="18.75" customHeight="1" thickBot="1">
      <c r="A123" s="312"/>
      <c r="B123" s="100" t="s">
        <v>226</v>
      </c>
      <c r="C123" s="209" t="s">
        <v>68</v>
      </c>
      <c r="D123" s="10" t="s">
        <v>22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 t="s">
        <v>23</v>
      </c>
      <c r="W123" s="13" t="s">
        <v>23</v>
      </c>
      <c r="X123" s="13"/>
      <c r="Y123" s="13"/>
      <c r="Z123" s="13"/>
      <c r="AA123" s="13"/>
      <c r="AB123" s="13"/>
      <c r="AC123" s="13"/>
      <c r="AD123" s="13"/>
      <c r="AE123" s="13"/>
      <c r="AF123" s="13"/>
      <c r="AG123" s="60"/>
      <c r="AH123" s="60"/>
      <c r="AI123" s="60"/>
      <c r="AJ123" s="9"/>
      <c r="AK123" s="9"/>
      <c r="AL123" s="9"/>
      <c r="AM123" s="9"/>
      <c r="AN123" s="13"/>
      <c r="AO123" s="13"/>
      <c r="AP123" s="13"/>
      <c r="AQ123" s="178"/>
      <c r="AR123" s="177"/>
      <c r="AS123" s="177"/>
      <c r="AT123" s="177"/>
      <c r="AU123" s="177"/>
      <c r="AV123" s="9"/>
      <c r="AW123" s="9" t="s">
        <v>23</v>
      </c>
      <c r="AX123" s="9" t="s">
        <v>23</v>
      </c>
      <c r="AY123" s="9" t="s">
        <v>23</v>
      </c>
      <c r="AZ123" s="9" t="s">
        <v>23</v>
      </c>
      <c r="BA123" s="9" t="s">
        <v>23</v>
      </c>
      <c r="BB123" s="9" t="s">
        <v>23</v>
      </c>
      <c r="BC123" s="9" t="s">
        <v>23</v>
      </c>
      <c r="BD123" s="9" t="s">
        <v>23</v>
      </c>
      <c r="BE123" s="9">
        <f t="shared" si="16"/>
        <v>0</v>
      </c>
    </row>
    <row r="124" spans="1:57" ht="27.75" customHeight="1" thickBot="1">
      <c r="A124" s="312"/>
      <c r="B124" s="46"/>
      <c r="C124" s="47"/>
      <c r="D124" s="48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8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66"/>
      <c r="AH124" s="66"/>
      <c r="AI124" s="66"/>
      <c r="AJ124" s="48"/>
      <c r="AK124" s="48"/>
      <c r="AL124" s="48"/>
      <c r="AM124" s="48"/>
      <c r="AN124" s="50"/>
      <c r="AO124" s="50"/>
      <c r="AP124" s="50"/>
      <c r="AQ124" s="187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9">
        <f t="shared" si="16"/>
        <v>0</v>
      </c>
    </row>
    <row r="125" spans="1:57" ht="12.75">
      <c r="A125" s="312"/>
      <c r="B125" s="353" t="s">
        <v>112</v>
      </c>
      <c r="C125" s="354"/>
      <c r="D125" s="355"/>
      <c r="E125" s="344">
        <f>E37+E27+E7</f>
        <v>7</v>
      </c>
      <c r="F125" s="344">
        <f aca="true" t="shared" si="37" ref="F125:U125">F7+F27+F39+F69</f>
        <v>7</v>
      </c>
      <c r="G125" s="344">
        <f t="shared" si="37"/>
        <v>7</v>
      </c>
      <c r="H125" s="344">
        <f t="shared" si="37"/>
        <v>7</v>
      </c>
      <c r="I125" s="344">
        <f t="shared" si="37"/>
        <v>7</v>
      </c>
      <c r="J125" s="344">
        <f t="shared" si="37"/>
        <v>7</v>
      </c>
      <c r="K125" s="344">
        <f t="shared" si="37"/>
        <v>7</v>
      </c>
      <c r="L125" s="344">
        <f t="shared" si="37"/>
        <v>7</v>
      </c>
      <c r="M125" s="344">
        <f t="shared" si="37"/>
        <v>7</v>
      </c>
      <c r="N125" s="344">
        <f t="shared" si="37"/>
        <v>7</v>
      </c>
      <c r="O125" s="344">
        <f t="shared" si="37"/>
        <v>7</v>
      </c>
      <c r="P125" s="344">
        <f t="shared" si="37"/>
        <v>7</v>
      </c>
      <c r="Q125" s="344">
        <f t="shared" si="37"/>
        <v>7</v>
      </c>
      <c r="R125" s="344">
        <f t="shared" si="37"/>
        <v>7</v>
      </c>
      <c r="S125" s="344">
        <f t="shared" si="37"/>
        <v>6</v>
      </c>
      <c r="T125" s="344">
        <f t="shared" si="37"/>
        <v>6</v>
      </c>
      <c r="U125" s="344">
        <f t="shared" si="37"/>
        <v>6</v>
      </c>
      <c r="V125" s="344" t="s">
        <v>23</v>
      </c>
      <c r="W125" s="356" t="s">
        <v>23</v>
      </c>
      <c r="X125" s="356">
        <f>X37+X27+X7</f>
        <v>7</v>
      </c>
      <c r="Y125" s="356">
        <f aca="true" t="shared" si="38" ref="Y125:AU125">Y7+Y27+Y39+Y69</f>
        <v>6</v>
      </c>
      <c r="Z125" s="356">
        <f t="shared" si="38"/>
        <v>7</v>
      </c>
      <c r="AA125" s="356">
        <f t="shared" si="38"/>
        <v>6</v>
      </c>
      <c r="AB125" s="356">
        <f t="shared" si="38"/>
        <v>7</v>
      </c>
      <c r="AC125" s="356">
        <f t="shared" si="38"/>
        <v>6</v>
      </c>
      <c r="AD125" s="356">
        <f t="shared" si="38"/>
        <v>7</v>
      </c>
      <c r="AE125" s="356">
        <f t="shared" si="38"/>
        <v>6</v>
      </c>
      <c r="AF125" s="356">
        <f t="shared" si="38"/>
        <v>7</v>
      </c>
      <c r="AG125" s="358">
        <f t="shared" si="38"/>
        <v>6</v>
      </c>
      <c r="AH125" s="358">
        <f t="shared" si="38"/>
        <v>7</v>
      </c>
      <c r="AI125" s="358">
        <f t="shared" si="38"/>
        <v>6</v>
      </c>
      <c r="AJ125" s="344">
        <f t="shared" si="38"/>
        <v>7</v>
      </c>
      <c r="AK125" s="344">
        <f t="shared" si="38"/>
        <v>6</v>
      </c>
      <c r="AL125" s="344">
        <f t="shared" si="38"/>
        <v>7</v>
      </c>
      <c r="AM125" s="344">
        <f t="shared" si="38"/>
        <v>6</v>
      </c>
      <c r="AN125" s="356">
        <f t="shared" si="38"/>
        <v>7</v>
      </c>
      <c r="AO125" s="356">
        <f t="shared" si="38"/>
        <v>6</v>
      </c>
      <c r="AP125" s="356">
        <f t="shared" si="38"/>
        <v>7</v>
      </c>
      <c r="AQ125" s="356">
        <f t="shared" si="38"/>
        <v>7</v>
      </c>
      <c r="AR125" s="344">
        <f t="shared" si="38"/>
        <v>7</v>
      </c>
      <c r="AS125" s="344">
        <f t="shared" si="38"/>
        <v>7</v>
      </c>
      <c r="AT125" s="344">
        <f t="shared" si="38"/>
        <v>0</v>
      </c>
      <c r="AU125" s="344">
        <f t="shared" si="38"/>
        <v>0</v>
      </c>
      <c r="AV125" s="344"/>
      <c r="AW125" s="344" t="s">
        <v>23</v>
      </c>
      <c r="AX125" s="344" t="s">
        <v>23</v>
      </c>
      <c r="AY125" s="344" t="s">
        <v>23</v>
      </c>
      <c r="AZ125" s="344" t="s">
        <v>23</v>
      </c>
      <c r="BA125" s="344" t="s">
        <v>23</v>
      </c>
      <c r="BB125" s="344" t="s">
        <v>23</v>
      </c>
      <c r="BC125" s="344" t="s">
        <v>23</v>
      </c>
      <c r="BD125" s="344" t="s">
        <v>23</v>
      </c>
      <c r="BE125" s="360">
        <f>SUM(E125:BD126)</f>
        <v>261</v>
      </c>
    </row>
    <row r="126" spans="1:57" ht="18" customHeight="1" thickBot="1">
      <c r="A126" s="312"/>
      <c r="B126" s="362" t="s">
        <v>113</v>
      </c>
      <c r="C126" s="363"/>
      <c r="D126" s="364"/>
      <c r="E126" s="345"/>
      <c r="F126" s="345"/>
      <c r="G126" s="345"/>
      <c r="H126" s="345"/>
      <c r="I126" s="345"/>
      <c r="J126" s="345"/>
      <c r="K126" s="345"/>
      <c r="L126" s="345"/>
      <c r="M126" s="345"/>
      <c r="N126" s="345"/>
      <c r="O126" s="345"/>
      <c r="P126" s="345"/>
      <c r="Q126" s="345"/>
      <c r="R126" s="345"/>
      <c r="S126" s="345"/>
      <c r="T126" s="345"/>
      <c r="U126" s="345"/>
      <c r="V126" s="345"/>
      <c r="W126" s="357"/>
      <c r="X126" s="357"/>
      <c r="Y126" s="357"/>
      <c r="Z126" s="357"/>
      <c r="AA126" s="357"/>
      <c r="AB126" s="357"/>
      <c r="AC126" s="357"/>
      <c r="AD126" s="357"/>
      <c r="AE126" s="357"/>
      <c r="AF126" s="357"/>
      <c r="AG126" s="359"/>
      <c r="AH126" s="359"/>
      <c r="AI126" s="359"/>
      <c r="AJ126" s="345"/>
      <c r="AK126" s="345"/>
      <c r="AL126" s="345"/>
      <c r="AM126" s="345"/>
      <c r="AN126" s="357"/>
      <c r="AO126" s="357"/>
      <c r="AP126" s="357"/>
      <c r="AQ126" s="357"/>
      <c r="AR126" s="345"/>
      <c r="AS126" s="345"/>
      <c r="AT126" s="345"/>
      <c r="AU126" s="345"/>
      <c r="AV126" s="345"/>
      <c r="AW126" s="345"/>
      <c r="AX126" s="345"/>
      <c r="AY126" s="345"/>
      <c r="AZ126" s="345"/>
      <c r="BA126" s="345"/>
      <c r="BB126" s="345"/>
      <c r="BC126" s="345"/>
      <c r="BD126" s="345"/>
      <c r="BE126" s="361"/>
    </row>
    <row r="127" spans="1:57" ht="25.5" customHeight="1" thickBot="1">
      <c r="A127" s="312"/>
      <c r="B127" s="365" t="s">
        <v>114</v>
      </c>
      <c r="C127" s="366"/>
      <c r="D127" s="367"/>
      <c r="E127" s="17">
        <f aca="true" t="shared" si="39" ref="E127:U127">E38+E28+E8</f>
        <v>4</v>
      </c>
      <c r="F127" s="17">
        <f t="shared" si="39"/>
        <v>3</v>
      </c>
      <c r="G127" s="17">
        <f t="shared" si="39"/>
        <v>4</v>
      </c>
      <c r="H127" s="17">
        <f t="shared" si="39"/>
        <v>3</v>
      </c>
      <c r="I127" s="17">
        <f t="shared" si="39"/>
        <v>4</v>
      </c>
      <c r="J127" s="17">
        <f t="shared" si="39"/>
        <v>3</v>
      </c>
      <c r="K127" s="17">
        <f t="shared" si="39"/>
        <v>4</v>
      </c>
      <c r="L127" s="17">
        <f t="shared" si="39"/>
        <v>3</v>
      </c>
      <c r="M127" s="17">
        <f t="shared" si="39"/>
        <v>4</v>
      </c>
      <c r="N127" s="17">
        <f t="shared" si="39"/>
        <v>3</v>
      </c>
      <c r="O127" s="17">
        <f t="shared" si="39"/>
        <v>4</v>
      </c>
      <c r="P127" s="17">
        <f t="shared" si="39"/>
        <v>3</v>
      </c>
      <c r="Q127" s="17">
        <f t="shared" si="39"/>
        <v>4</v>
      </c>
      <c r="R127" s="17">
        <f t="shared" si="39"/>
        <v>3</v>
      </c>
      <c r="S127" s="17">
        <f t="shared" si="39"/>
        <v>4</v>
      </c>
      <c r="T127" s="17">
        <f t="shared" si="39"/>
        <v>3</v>
      </c>
      <c r="U127" s="17">
        <f t="shared" si="39"/>
        <v>3</v>
      </c>
      <c r="V127" s="17" t="s">
        <v>23</v>
      </c>
      <c r="W127" s="38" t="s">
        <v>23</v>
      </c>
      <c r="X127" s="38">
        <f aca="true" t="shared" si="40" ref="X127:AU127">X38+X28+X8</f>
        <v>4</v>
      </c>
      <c r="Y127" s="38">
        <f t="shared" si="40"/>
        <v>3</v>
      </c>
      <c r="Z127" s="38">
        <f t="shared" si="40"/>
        <v>4</v>
      </c>
      <c r="AA127" s="38">
        <f t="shared" si="40"/>
        <v>3</v>
      </c>
      <c r="AB127" s="38">
        <f t="shared" si="40"/>
        <v>4</v>
      </c>
      <c r="AC127" s="38">
        <f t="shared" si="40"/>
        <v>3</v>
      </c>
      <c r="AD127" s="38">
        <f t="shared" si="40"/>
        <v>4</v>
      </c>
      <c r="AE127" s="38">
        <f t="shared" si="40"/>
        <v>3</v>
      </c>
      <c r="AF127" s="38">
        <f t="shared" si="40"/>
        <v>4</v>
      </c>
      <c r="AG127" s="57">
        <f t="shared" si="40"/>
        <v>3</v>
      </c>
      <c r="AH127" s="57">
        <f t="shared" si="40"/>
        <v>3</v>
      </c>
      <c r="AI127" s="57">
        <f t="shared" si="40"/>
        <v>3</v>
      </c>
      <c r="AJ127" s="17">
        <f t="shared" si="40"/>
        <v>3</v>
      </c>
      <c r="AK127" s="17">
        <f t="shared" si="40"/>
        <v>3</v>
      </c>
      <c r="AL127" s="17">
        <f t="shared" si="40"/>
        <v>3</v>
      </c>
      <c r="AM127" s="17">
        <f t="shared" si="40"/>
        <v>3</v>
      </c>
      <c r="AN127" s="38">
        <f t="shared" si="40"/>
        <v>3</v>
      </c>
      <c r="AO127" s="38">
        <f t="shared" si="40"/>
        <v>3</v>
      </c>
      <c r="AP127" s="38">
        <f t="shared" si="40"/>
        <v>3</v>
      </c>
      <c r="AQ127" s="38">
        <f t="shared" si="40"/>
        <v>3</v>
      </c>
      <c r="AR127" s="17">
        <f t="shared" si="40"/>
        <v>3</v>
      </c>
      <c r="AS127" s="17">
        <f t="shared" si="40"/>
        <v>3</v>
      </c>
      <c r="AT127" s="17">
        <f t="shared" si="40"/>
        <v>0</v>
      </c>
      <c r="AU127" s="17">
        <f t="shared" si="40"/>
        <v>0</v>
      </c>
      <c r="AV127" s="17"/>
      <c r="AW127" s="17" t="s">
        <v>23</v>
      </c>
      <c r="AX127" s="17" t="s">
        <v>23</v>
      </c>
      <c r="AY127" s="17" t="s">
        <v>23</v>
      </c>
      <c r="AZ127" s="17" t="s">
        <v>23</v>
      </c>
      <c r="BA127" s="17" t="s">
        <v>23</v>
      </c>
      <c r="BB127" s="17" t="s">
        <v>23</v>
      </c>
      <c r="BC127" s="17" t="s">
        <v>23</v>
      </c>
      <c r="BD127" s="17" t="s">
        <v>23</v>
      </c>
      <c r="BE127" s="151">
        <f>SUM(E127:BD127)</f>
        <v>130</v>
      </c>
    </row>
    <row r="128" spans="1:57" ht="24.75" customHeight="1" thickBot="1">
      <c r="A128" s="312"/>
      <c r="B128" s="365" t="s">
        <v>115</v>
      </c>
      <c r="C128" s="366"/>
      <c r="D128" s="36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>
        <v>50</v>
      </c>
      <c r="V128" s="17" t="s">
        <v>23</v>
      </c>
      <c r="W128" s="38" t="s">
        <v>23</v>
      </c>
      <c r="X128" s="38"/>
      <c r="Y128" s="38"/>
      <c r="Z128" s="38"/>
      <c r="AA128" s="38"/>
      <c r="AB128" s="38"/>
      <c r="AC128" s="38"/>
      <c r="AD128" s="38"/>
      <c r="AE128" s="38"/>
      <c r="AF128" s="38"/>
      <c r="AG128" s="57"/>
      <c r="AH128" s="57"/>
      <c r="AI128" s="57"/>
      <c r="AJ128" s="17"/>
      <c r="AK128" s="17"/>
      <c r="AL128" s="17"/>
      <c r="AM128" s="17"/>
      <c r="AN128" s="38"/>
      <c r="AO128" s="38"/>
      <c r="AP128" s="38"/>
      <c r="AQ128" s="38"/>
      <c r="AR128" s="17">
        <v>50</v>
      </c>
      <c r="AS128" s="17"/>
      <c r="AT128" s="17"/>
      <c r="AU128" s="17"/>
      <c r="AV128" s="17"/>
      <c r="AW128" s="17" t="s">
        <v>23</v>
      </c>
      <c r="AX128" s="17" t="s">
        <v>23</v>
      </c>
      <c r="AY128" s="17" t="s">
        <v>23</v>
      </c>
      <c r="AZ128" s="17" t="s">
        <v>23</v>
      </c>
      <c r="BA128" s="17" t="s">
        <v>23</v>
      </c>
      <c r="BB128" s="17" t="s">
        <v>23</v>
      </c>
      <c r="BC128" s="17" t="s">
        <v>23</v>
      </c>
      <c r="BD128" s="17" t="s">
        <v>23</v>
      </c>
      <c r="BE128" s="151">
        <f>SUM(E128:BD128)</f>
        <v>100</v>
      </c>
    </row>
    <row r="129" spans="1:57" ht="38.25" customHeight="1" thickBot="1">
      <c r="A129" s="314"/>
      <c r="B129" s="365" t="s">
        <v>116</v>
      </c>
      <c r="C129" s="366"/>
      <c r="D129" s="367"/>
      <c r="E129" s="17">
        <f aca="true" t="shared" si="41" ref="E129:U129">E125+E127+E128</f>
        <v>11</v>
      </c>
      <c r="F129" s="17">
        <f t="shared" si="41"/>
        <v>10</v>
      </c>
      <c r="G129" s="17">
        <f t="shared" si="41"/>
        <v>11</v>
      </c>
      <c r="H129" s="17">
        <f t="shared" si="41"/>
        <v>10</v>
      </c>
      <c r="I129" s="17">
        <f t="shared" si="41"/>
        <v>11</v>
      </c>
      <c r="J129" s="17">
        <f t="shared" si="41"/>
        <v>10</v>
      </c>
      <c r="K129" s="17">
        <f t="shared" si="41"/>
        <v>11</v>
      </c>
      <c r="L129" s="17">
        <f t="shared" si="41"/>
        <v>10</v>
      </c>
      <c r="M129" s="17">
        <f t="shared" si="41"/>
        <v>11</v>
      </c>
      <c r="N129" s="17">
        <f t="shared" si="41"/>
        <v>10</v>
      </c>
      <c r="O129" s="17">
        <f t="shared" si="41"/>
        <v>11</v>
      </c>
      <c r="P129" s="17">
        <f t="shared" si="41"/>
        <v>10</v>
      </c>
      <c r="Q129" s="17">
        <f t="shared" si="41"/>
        <v>11</v>
      </c>
      <c r="R129" s="17">
        <f t="shared" si="41"/>
        <v>10</v>
      </c>
      <c r="S129" s="17">
        <f t="shared" si="41"/>
        <v>10</v>
      </c>
      <c r="T129" s="17">
        <f t="shared" si="41"/>
        <v>9</v>
      </c>
      <c r="U129" s="17">
        <f t="shared" si="41"/>
        <v>59</v>
      </c>
      <c r="V129" s="17" t="s">
        <v>23</v>
      </c>
      <c r="W129" s="38" t="s">
        <v>23</v>
      </c>
      <c r="X129" s="38">
        <f aca="true" t="shared" si="42" ref="X129:AU129">X125+X127+X128</f>
        <v>11</v>
      </c>
      <c r="Y129" s="38">
        <f t="shared" si="42"/>
        <v>9</v>
      </c>
      <c r="Z129" s="38">
        <f t="shared" si="42"/>
        <v>11</v>
      </c>
      <c r="AA129" s="38">
        <f t="shared" si="42"/>
        <v>9</v>
      </c>
      <c r="AB129" s="38">
        <f t="shared" si="42"/>
        <v>11</v>
      </c>
      <c r="AC129" s="38">
        <f t="shared" si="42"/>
        <v>9</v>
      </c>
      <c r="AD129" s="38">
        <f t="shared" si="42"/>
        <v>11</v>
      </c>
      <c r="AE129" s="38">
        <f t="shared" si="42"/>
        <v>9</v>
      </c>
      <c r="AF129" s="38">
        <f t="shared" si="42"/>
        <v>11</v>
      </c>
      <c r="AG129" s="57">
        <f t="shared" si="42"/>
        <v>9</v>
      </c>
      <c r="AH129" s="57">
        <f t="shared" si="42"/>
        <v>10</v>
      </c>
      <c r="AI129" s="57">
        <f t="shared" si="42"/>
        <v>9</v>
      </c>
      <c r="AJ129" s="17">
        <f t="shared" si="42"/>
        <v>10</v>
      </c>
      <c r="AK129" s="17">
        <f t="shared" si="42"/>
        <v>9</v>
      </c>
      <c r="AL129" s="17">
        <f t="shared" si="42"/>
        <v>10</v>
      </c>
      <c r="AM129" s="17">
        <f t="shared" si="42"/>
        <v>9</v>
      </c>
      <c r="AN129" s="38">
        <f t="shared" si="42"/>
        <v>10</v>
      </c>
      <c r="AO129" s="38">
        <f t="shared" si="42"/>
        <v>9</v>
      </c>
      <c r="AP129" s="38">
        <f t="shared" si="42"/>
        <v>10</v>
      </c>
      <c r="AQ129" s="38">
        <f t="shared" si="42"/>
        <v>10</v>
      </c>
      <c r="AR129" s="17">
        <f t="shared" si="42"/>
        <v>60</v>
      </c>
      <c r="AS129" s="17">
        <f t="shared" si="42"/>
        <v>10</v>
      </c>
      <c r="AT129" s="17">
        <f t="shared" si="42"/>
        <v>0</v>
      </c>
      <c r="AU129" s="17">
        <f t="shared" si="42"/>
        <v>0</v>
      </c>
      <c r="AV129" s="17"/>
      <c r="AW129" s="17" t="s">
        <v>23</v>
      </c>
      <c r="AX129" s="17" t="s">
        <v>23</v>
      </c>
      <c r="AY129" s="17" t="s">
        <v>23</v>
      </c>
      <c r="AZ129" s="17" t="s">
        <v>23</v>
      </c>
      <c r="BA129" s="17" t="s">
        <v>23</v>
      </c>
      <c r="BB129" s="17" t="s">
        <v>23</v>
      </c>
      <c r="BC129" s="17" t="s">
        <v>23</v>
      </c>
      <c r="BD129" s="17" t="s">
        <v>23</v>
      </c>
      <c r="BE129" s="51">
        <f>SUM(E129:BD129)</f>
        <v>491</v>
      </c>
    </row>
    <row r="132" ht="12.75">
      <c r="A132" s="21" t="s">
        <v>118</v>
      </c>
    </row>
    <row r="133" spans="1:20" ht="18.75">
      <c r="A133" s="368"/>
      <c r="B133" s="368"/>
      <c r="C133" s="368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8"/>
      <c r="S133" s="368"/>
      <c r="T133" s="368"/>
    </row>
  </sheetData>
  <sheetProtection/>
  <mergeCells count="183">
    <mergeCell ref="B128:D128"/>
    <mergeCell ref="J2:L2"/>
    <mergeCell ref="B51:B52"/>
    <mergeCell ref="C51:C52"/>
    <mergeCell ref="B63:B64"/>
    <mergeCell ref="B92:B93"/>
    <mergeCell ref="B73:B74"/>
    <mergeCell ref="C73:C74"/>
    <mergeCell ref="B67:B68"/>
    <mergeCell ref="C67:C68"/>
    <mergeCell ref="B35:B36"/>
    <mergeCell ref="C35:C36"/>
    <mergeCell ref="B129:D129"/>
    <mergeCell ref="B96:B97"/>
    <mergeCell ref="C96:C97"/>
    <mergeCell ref="B98:B99"/>
    <mergeCell ref="C98:C99"/>
    <mergeCell ref="B100:B101"/>
    <mergeCell ref="C100:C101"/>
    <mergeCell ref="C108:C109"/>
    <mergeCell ref="B110:B111"/>
    <mergeCell ref="B108:B109"/>
    <mergeCell ref="A133:T133"/>
    <mergeCell ref="X125:X126"/>
    <mergeCell ref="W125:W126"/>
    <mergeCell ref="C37:C38"/>
    <mergeCell ref="B37:B38"/>
    <mergeCell ref="Q125:Q126"/>
    <mergeCell ref="R125:R126"/>
    <mergeCell ref="S125:S126"/>
    <mergeCell ref="P125:P126"/>
    <mergeCell ref="K125:K126"/>
    <mergeCell ref="BC125:BC126"/>
    <mergeCell ref="BD125:BD126"/>
    <mergeCell ref="BE125:BE126"/>
    <mergeCell ref="B126:D126"/>
    <mergeCell ref="B127:D127"/>
    <mergeCell ref="AW125:AW126"/>
    <mergeCell ref="AX125:AX126"/>
    <mergeCell ref="AY125:AY126"/>
    <mergeCell ref="AZ125:AZ126"/>
    <mergeCell ref="AP125:AP126"/>
    <mergeCell ref="BA125:BA126"/>
    <mergeCell ref="BB125:BB126"/>
    <mergeCell ref="AQ125:AQ126"/>
    <mergeCell ref="AR125:AR126"/>
    <mergeCell ref="AS125:AS126"/>
    <mergeCell ref="AT125:AT126"/>
    <mergeCell ref="AU125:AU126"/>
    <mergeCell ref="AV125:AV126"/>
    <mergeCell ref="AJ125:AJ126"/>
    <mergeCell ref="AK125:AK126"/>
    <mergeCell ref="AL125:AL126"/>
    <mergeCell ref="AM125:AM126"/>
    <mergeCell ref="AN125:AN126"/>
    <mergeCell ref="AO125:AO126"/>
    <mergeCell ref="AD125:AD126"/>
    <mergeCell ref="AE125:AE126"/>
    <mergeCell ref="AF125:AF126"/>
    <mergeCell ref="AG125:AG126"/>
    <mergeCell ref="AH125:AH126"/>
    <mergeCell ref="AI125:AI126"/>
    <mergeCell ref="Y125:Y126"/>
    <mergeCell ref="Z125:Z126"/>
    <mergeCell ref="AA125:AA126"/>
    <mergeCell ref="AB125:AB126"/>
    <mergeCell ref="AC125:AC126"/>
    <mergeCell ref="I125:I126"/>
    <mergeCell ref="J125:J126"/>
    <mergeCell ref="T125:T126"/>
    <mergeCell ref="U125:U126"/>
    <mergeCell ref="V125:V126"/>
    <mergeCell ref="N125:N126"/>
    <mergeCell ref="O125:O126"/>
    <mergeCell ref="B104:B105"/>
    <mergeCell ref="B125:D125"/>
    <mergeCell ref="E125:E126"/>
    <mergeCell ref="F125:F126"/>
    <mergeCell ref="G125:G126"/>
    <mergeCell ref="H125:H126"/>
    <mergeCell ref="B116:B117"/>
    <mergeCell ref="C116:C117"/>
    <mergeCell ref="L125:L126"/>
    <mergeCell ref="M125:M126"/>
    <mergeCell ref="B118:B119"/>
    <mergeCell ref="C118:C119"/>
    <mergeCell ref="B90:B91"/>
    <mergeCell ref="C90:C91"/>
    <mergeCell ref="C92:C93"/>
    <mergeCell ref="C110:C111"/>
    <mergeCell ref="B120:B121"/>
    <mergeCell ref="C120:C121"/>
    <mergeCell ref="B45:B46"/>
    <mergeCell ref="B69:B70"/>
    <mergeCell ref="C69:C70"/>
    <mergeCell ref="C45:C46"/>
    <mergeCell ref="B47:B48"/>
    <mergeCell ref="C47:C48"/>
    <mergeCell ref="B49:B50"/>
    <mergeCell ref="C49:C50"/>
    <mergeCell ref="C55:C56"/>
    <mergeCell ref="C57:C58"/>
    <mergeCell ref="B39:B40"/>
    <mergeCell ref="B41:B42"/>
    <mergeCell ref="C41:C42"/>
    <mergeCell ref="B83:B84"/>
    <mergeCell ref="C83:C84"/>
    <mergeCell ref="B53:B54"/>
    <mergeCell ref="C53:C54"/>
    <mergeCell ref="C39:C40"/>
    <mergeCell ref="B43:B44"/>
    <mergeCell ref="C43:C44"/>
    <mergeCell ref="C27:C28"/>
    <mergeCell ref="B29:B30"/>
    <mergeCell ref="C29:C30"/>
    <mergeCell ref="B31:B32"/>
    <mergeCell ref="C31:C32"/>
    <mergeCell ref="B33:B34"/>
    <mergeCell ref="C33:C34"/>
    <mergeCell ref="AF2:AH2"/>
    <mergeCell ref="B25:B26"/>
    <mergeCell ref="C25:C26"/>
    <mergeCell ref="B15:B16"/>
    <mergeCell ref="C15:C16"/>
    <mergeCell ref="B17:B18"/>
    <mergeCell ref="B23:B24"/>
    <mergeCell ref="B65:B66"/>
    <mergeCell ref="C65:C66"/>
    <mergeCell ref="C13:C14"/>
    <mergeCell ref="B21:B22"/>
    <mergeCell ref="B11:B12"/>
    <mergeCell ref="C11:C12"/>
    <mergeCell ref="C23:C24"/>
    <mergeCell ref="C17:C18"/>
    <mergeCell ref="B27:B28"/>
    <mergeCell ref="B7:B8"/>
    <mergeCell ref="C7:C8"/>
    <mergeCell ref="B9:B10"/>
    <mergeCell ref="C9:C10"/>
    <mergeCell ref="B13:B14"/>
    <mergeCell ref="C21:C22"/>
    <mergeCell ref="B19:B20"/>
    <mergeCell ref="C19:C20"/>
    <mergeCell ref="A7:A129"/>
    <mergeCell ref="A1:BB1"/>
    <mergeCell ref="BC1:BE1"/>
    <mergeCell ref="A2:A4"/>
    <mergeCell ref="B2:B4"/>
    <mergeCell ref="C2:C4"/>
    <mergeCell ref="D2:D4"/>
    <mergeCell ref="AW2:AZ2"/>
    <mergeCell ref="AS2:AU2"/>
    <mergeCell ref="W2:Y2"/>
    <mergeCell ref="A5:BD5"/>
    <mergeCell ref="BE2:BE6"/>
    <mergeCell ref="F2:H2"/>
    <mergeCell ref="N2:Q2"/>
    <mergeCell ref="BA2:BD2"/>
    <mergeCell ref="S2:U2"/>
    <mergeCell ref="AA2:AD2"/>
    <mergeCell ref="AJ2:AL2"/>
    <mergeCell ref="AN2:AQ2"/>
    <mergeCell ref="E3:BD3"/>
    <mergeCell ref="C59:C60"/>
    <mergeCell ref="B55:B56"/>
    <mergeCell ref="B57:B58"/>
    <mergeCell ref="B59:B60"/>
    <mergeCell ref="B75:B76"/>
    <mergeCell ref="C75:C76"/>
    <mergeCell ref="B71:B72"/>
    <mergeCell ref="B61:B62"/>
    <mergeCell ref="C61:C62"/>
    <mergeCell ref="C71:C72"/>
    <mergeCell ref="B77:B78"/>
    <mergeCell ref="C77:C78"/>
    <mergeCell ref="B79:B80"/>
    <mergeCell ref="C79:C80"/>
    <mergeCell ref="B112:B113"/>
    <mergeCell ref="C112:C113"/>
    <mergeCell ref="B85:B86"/>
    <mergeCell ref="C85:C86"/>
    <mergeCell ref="B87:B88"/>
    <mergeCell ref="C87:C88"/>
  </mergeCells>
  <hyperlinks>
    <hyperlink ref="A132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0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100"/>
  <sheetViews>
    <sheetView zoomScale="50" zoomScaleNormal="5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2" sqref="E2:AV2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42.625" style="0" customWidth="1"/>
    <col min="4" max="4" width="13.625" style="0" customWidth="1"/>
    <col min="5" max="8" width="5.875" style="0" customWidth="1"/>
    <col min="9" max="12" width="5.875" style="22" customWidth="1"/>
    <col min="13" max="19" width="5.875" style="0" customWidth="1"/>
    <col min="20" max="46" width="5.875" style="22" customWidth="1"/>
    <col min="47" max="47" width="7.625" style="22" customWidth="1"/>
    <col min="48" max="48" width="5.875" style="22" customWidth="1"/>
    <col min="49" max="49" width="5.875" style="22" hidden="1" customWidth="1"/>
    <col min="50" max="56" width="5.875" style="0" hidden="1" customWidth="1"/>
    <col min="57" max="57" width="14.875" style="0" customWidth="1"/>
  </cols>
  <sheetData>
    <row r="1" spans="1:57" ht="81" customHeight="1" thickBot="1">
      <c r="A1" s="225" t="s">
        <v>250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431"/>
      <c r="BD1" s="431"/>
      <c r="BE1" s="431"/>
    </row>
    <row r="2" spans="1:57" ht="48" customHeight="1" thickBot="1">
      <c r="A2" s="432" t="s">
        <v>0</v>
      </c>
      <c r="B2" s="435" t="s">
        <v>1</v>
      </c>
      <c r="C2" s="435" t="s">
        <v>2</v>
      </c>
      <c r="D2" s="435" t="s">
        <v>3</v>
      </c>
      <c r="E2" s="68" t="s">
        <v>251</v>
      </c>
      <c r="F2" s="230" t="s">
        <v>4</v>
      </c>
      <c r="G2" s="231"/>
      <c r="H2" s="232"/>
      <c r="I2" s="68" t="s">
        <v>252</v>
      </c>
      <c r="J2" s="230" t="s">
        <v>5</v>
      </c>
      <c r="K2" s="290"/>
      <c r="L2" s="291"/>
      <c r="M2" s="68" t="s">
        <v>253</v>
      </c>
      <c r="N2" s="292" t="s">
        <v>6</v>
      </c>
      <c r="O2" s="293"/>
      <c r="P2" s="293"/>
      <c r="Q2" s="294"/>
      <c r="R2" s="147" t="s">
        <v>254</v>
      </c>
      <c r="S2" s="292" t="s">
        <v>7</v>
      </c>
      <c r="T2" s="293"/>
      <c r="U2" s="294"/>
      <c r="V2" s="207" t="s">
        <v>255</v>
      </c>
      <c r="W2" s="292" t="s">
        <v>8</v>
      </c>
      <c r="X2" s="295"/>
      <c r="Y2" s="295"/>
      <c r="Z2" s="69" t="s">
        <v>256</v>
      </c>
      <c r="AA2" s="292" t="s">
        <v>9</v>
      </c>
      <c r="AB2" s="293"/>
      <c r="AC2" s="293"/>
      <c r="AD2" s="294"/>
      <c r="AE2" s="147" t="s">
        <v>257</v>
      </c>
      <c r="AF2" s="292" t="s">
        <v>10</v>
      </c>
      <c r="AG2" s="293"/>
      <c r="AH2" s="294"/>
      <c r="AI2" s="148" t="s">
        <v>258</v>
      </c>
      <c r="AJ2" s="230" t="s">
        <v>11</v>
      </c>
      <c r="AK2" s="290"/>
      <c r="AL2" s="290"/>
      <c r="AM2" s="148" t="s">
        <v>259</v>
      </c>
      <c r="AN2" s="230" t="s">
        <v>12</v>
      </c>
      <c r="AO2" s="255"/>
      <c r="AP2" s="255"/>
      <c r="AQ2" s="256"/>
      <c r="AR2" s="148" t="s">
        <v>260</v>
      </c>
      <c r="AS2" s="230" t="s">
        <v>13</v>
      </c>
      <c r="AT2" s="290"/>
      <c r="AU2" s="290"/>
      <c r="AV2" s="148" t="s">
        <v>261</v>
      </c>
      <c r="AW2" s="230" t="s">
        <v>14</v>
      </c>
      <c r="AX2" s="255"/>
      <c r="AY2" s="255"/>
      <c r="AZ2" s="256"/>
      <c r="BA2" s="230" t="s">
        <v>15</v>
      </c>
      <c r="BB2" s="255"/>
      <c r="BC2" s="255"/>
      <c r="BD2" s="256"/>
      <c r="BE2" s="426" t="s">
        <v>16</v>
      </c>
    </row>
    <row r="3" spans="1:57" ht="16.5" thickBot="1">
      <c r="A3" s="433"/>
      <c r="B3" s="436"/>
      <c r="C3" s="436"/>
      <c r="D3" s="436"/>
      <c r="E3" s="429" t="s">
        <v>17</v>
      </c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27"/>
    </row>
    <row r="4" spans="1:57" s="4" customFormat="1" ht="19.5" customHeight="1" thickBot="1">
      <c r="A4" s="434"/>
      <c r="B4" s="437"/>
      <c r="C4" s="437"/>
      <c r="D4" s="437"/>
      <c r="E4" s="126">
        <v>36</v>
      </c>
      <c r="F4" s="126">
        <v>37</v>
      </c>
      <c r="G4" s="126">
        <v>38</v>
      </c>
      <c r="H4" s="126">
        <v>39</v>
      </c>
      <c r="I4" s="127">
        <v>40</v>
      </c>
      <c r="J4" s="127">
        <v>41</v>
      </c>
      <c r="K4" s="127">
        <v>42</v>
      </c>
      <c r="L4" s="128">
        <v>43</v>
      </c>
      <c r="M4" s="129">
        <v>44</v>
      </c>
      <c r="N4" s="129">
        <v>45</v>
      </c>
      <c r="O4" s="129">
        <v>46</v>
      </c>
      <c r="P4" s="129">
        <v>47</v>
      </c>
      <c r="Q4" s="129">
        <v>48</v>
      </c>
      <c r="R4" s="129">
        <v>49</v>
      </c>
      <c r="S4" s="129">
        <v>50</v>
      </c>
      <c r="T4" s="128">
        <v>51</v>
      </c>
      <c r="U4" s="128">
        <v>52</v>
      </c>
      <c r="V4" s="130">
        <v>1</v>
      </c>
      <c r="W4" s="130">
        <v>2</v>
      </c>
      <c r="X4" s="130">
        <v>3</v>
      </c>
      <c r="Y4" s="130">
        <v>4</v>
      </c>
      <c r="Z4" s="130">
        <v>5</v>
      </c>
      <c r="AA4" s="130">
        <v>6</v>
      </c>
      <c r="AB4" s="130">
        <v>7</v>
      </c>
      <c r="AC4" s="130">
        <v>8</v>
      </c>
      <c r="AD4" s="130">
        <v>9</v>
      </c>
      <c r="AE4" s="128">
        <v>10</v>
      </c>
      <c r="AF4" s="128">
        <v>11</v>
      </c>
      <c r="AG4" s="128">
        <v>12</v>
      </c>
      <c r="AH4" s="128">
        <v>13</v>
      </c>
      <c r="AI4" s="128">
        <v>14</v>
      </c>
      <c r="AJ4" s="128">
        <v>15</v>
      </c>
      <c r="AK4" s="128">
        <v>16</v>
      </c>
      <c r="AL4" s="128">
        <v>17</v>
      </c>
      <c r="AM4" s="128">
        <v>18</v>
      </c>
      <c r="AN4" s="128">
        <v>19</v>
      </c>
      <c r="AO4" s="128">
        <v>20</v>
      </c>
      <c r="AP4" s="128">
        <v>21</v>
      </c>
      <c r="AQ4" s="128">
        <v>22</v>
      </c>
      <c r="AR4" s="128">
        <v>23</v>
      </c>
      <c r="AS4" s="128">
        <v>24</v>
      </c>
      <c r="AT4" s="128">
        <v>25</v>
      </c>
      <c r="AU4" s="128">
        <v>26</v>
      </c>
      <c r="AV4" s="128">
        <v>27</v>
      </c>
      <c r="AW4" s="128">
        <v>28</v>
      </c>
      <c r="AX4" s="129">
        <v>29</v>
      </c>
      <c r="AY4" s="129">
        <v>30</v>
      </c>
      <c r="AZ4" s="129">
        <v>31</v>
      </c>
      <c r="BA4" s="129">
        <v>32</v>
      </c>
      <c r="BB4" s="129">
        <v>33</v>
      </c>
      <c r="BC4" s="129">
        <v>34</v>
      </c>
      <c r="BD4" s="131">
        <v>35</v>
      </c>
      <c r="BE4" s="427"/>
    </row>
    <row r="5" spans="1:57" ht="23.25" customHeight="1" thickBot="1">
      <c r="A5" s="430" t="s">
        <v>18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27"/>
    </row>
    <row r="6" spans="1:57" s="4" customFormat="1" ht="22.5" customHeight="1" thickBot="1">
      <c r="A6" s="126"/>
      <c r="B6" s="126"/>
      <c r="C6" s="126"/>
      <c r="D6" s="126"/>
      <c r="E6" s="126">
        <v>1</v>
      </c>
      <c r="F6" s="126">
        <v>2</v>
      </c>
      <c r="G6" s="126">
        <v>3</v>
      </c>
      <c r="H6" s="126">
        <v>4</v>
      </c>
      <c r="I6" s="127">
        <v>5</v>
      </c>
      <c r="J6" s="127">
        <v>6</v>
      </c>
      <c r="K6" s="127">
        <v>7</v>
      </c>
      <c r="L6" s="127">
        <v>8</v>
      </c>
      <c r="M6" s="126">
        <v>9</v>
      </c>
      <c r="N6" s="126">
        <v>10</v>
      </c>
      <c r="O6" s="126">
        <v>11</v>
      </c>
      <c r="P6" s="126">
        <v>12</v>
      </c>
      <c r="Q6" s="126">
        <v>13</v>
      </c>
      <c r="R6" s="126">
        <v>14</v>
      </c>
      <c r="S6" s="126">
        <v>15</v>
      </c>
      <c r="T6" s="127">
        <v>16</v>
      </c>
      <c r="U6" s="127">
        <v>17</v>
      </c>
      <c r="V6" s="127">
        <v>18</v>
      </c>
      <c r="W6" s="127">
        <v>19</v>
      </c>
      <c r="X6" s="127">
        <v>20</v>
      </c>
      <c r="Y6" s="127">
        <v>21</v>
      </c>
      <c r="Z6" s="127">
        <v>22</v>
      </c>
      <c r="AA6" s="127">
        <v>23</v>
      </c>
      <c r="AB6" s="127">
        <v>24</v>
      </c>
      <c r="AC6" s="127">
        <v>25</v>
      </c>
      <c r="AD6" s="127">
        <v>26</v>
      </c>
      <c r="AE6" s="127">
        <v>27</v>
      </c>
      <c r="AF6" s="127">
        <v>28</v>
      </c>
      <c r="AG6" s="127">
        <v>29</v>
      </c>
      <c r="AH6" s="127">
        <v>30</v>
      </c>
      <c r="AI6" s="127">
        <v>30</v>
      </c>
      <c r="AJ6" s="127">
        <v>31</v>
      </c>
      <c r="AK6" s="127">
        <v>32</v>
      </c>
      <c r="AL6" s="127">
        <v>33</v>
      </c>
      <c r="AM6" s="127">
        <v>34</v>
      </c>
      <c r="AN6" s="127">
        <v>35</v>
      </c>
      <c r="AO6" s="127">
        <v>36</v>
      </c>
      <c r="AP6" s="127">
        <v>37</v>
      </c>
      <c r="AQ6" s="127">
        <v>38</v>
      </c>
      <c r="AR6" s="127">
        <v>39</v>
      </c>
      <c r="AS6" s="127">
        <v>40</v>
      </c>
      <c r="AT6" s="141">
        <v>41</v>
      </c>
      <c r="AU6" s="141">
        <v>42</v>
      </c>
      <c r="AV6" s="141">
        <v>43</v>
      </c>
      <c r="AW6" s="141">
        <v>45</v>
      </c>
      <c r="AX6" s="126">
        <v>46</v>
      </c>
      <c r="AY6" s="126">
        <v>47</v>
      </c>
      <c r="AZ6" s="126">
        <v>48</v>
      </c>
      <c r="BA6" s="126">
        <v>49</v>
      </c>
      <c r="BB6" s="126">
        <v>50</v>
      </c>
      <c r="BC6" s="126">
        <v>51</v>
      </c>
      <c r="BD6" s="132">
        <v>52</v>
      </c>
      <c r="BE6" s="428"/>
    </row>
    <row r="7" spans="1:57" s="24" customFormat="1" ht="24" customHeight="1" thickBot="1">
      <c r="A7" s="311" t="s">
        <v>144</v>
      </c>
      <c r="B7" s="417" t="s">
        <v>143</v>
      </c>
      <c r="C7" s="417" t="s">
        <v>142</v>
      </c>
      <c r="D7" s="133" t="s">
        <v>22</v>
      </c>
      <c r="E7" s="109">
        <f>E13+E15+E17</f>
        <v>6</v>
      </c>
      <c r="F7" s="109">
        <f aca="true" t="shared" si="0" ref="F7:R8">F13+F15+F17</f>
        <v>6</v>
      </c>
      <c r="G7" s="109">
        <f t="shared" si="0"/>
        <v>6</v>
      </c>
      <c r="H7" s="109">
        <f t="shared" si="0"/>
        <v>6</v>
      </c>
      <c r="I7" s="109">
        <f t="shared" si="0"/>
        <v>6</v>
      </c>
      <c r="J7" s="109">
        <f t="shared" si="0"/>
        <v>6</v>
      </c>
      <c r="K7" s="109">
        <f t="shared" si="0"/>
        <v>6</v>
      </c>
      <c r="L7" s="109">
        <f t="shared" si="0"/>
        <v>6</v>
      </c>
      <c r="M7" s="109">
        <f t="shared" si="0"/>
        <v>0</v>
      </c>
      <c r="N7" s="109">
        <f t="shared" si="0"/>
        <v>6</v>
      </c>
      <c r="O7" s="109">
        <f t="shared" si="0"/>
        <v>6</v>
      </c>
      <c r="P7" s="109">
        <f t="shared" si="0"/>
        <v>6</v>
      </c>
      <c r="Q7" s="109">
        <f t="shared" si="0"/>
        <v>0</v>
      </c>
      <c r="R7" s="109">
        <f t="shared" si="0"/>
        <v>6</v>
      </c>
      <c r="S7" s="109">
        <f>S13+S15+S17</f>
        <v>6</v>
      </c>
      <c r="T7" s="109">
        <f>T13+T15+T17</f>
        <v>6</v>
      </c>
      <c r="U7" s="204">
        <f aca="true" t="shared" si="1" ref="U7:AV8">U13+U15</f>
        <v>0</v>
      </c>
      <c r="V7" s="204" t="s">
        <v>23</v>
      </c>
      <c r="W7" s="204" t="s">
        <v>23</v>
      </c>
      <c r="X7" s="109">
        <f aca="true" t="shared" si="2" ref="X7:AG8">X13+X15+X17</f>
        <v>7</v>
      </c>
      <c r="Y7" s="109">
        <f t="shared" si="2"/>
        <v>7</v>
      </c>
      <c r="Z7" s="109">
        <f t="shared" si="2"/>
        <v>7</v>
      </c>
      <c r="AA7" s="109">
        <f t="shared" si="2"/>
        <v>7</v>
      </c>
      <c r="AB7" s="109">
        <f t="shared" si="2"/>
        <v>7</v>
      </c>
      <c r="AC7" s="109">
        <f t="shared" si="2"/>
        <v>7</v>
      </c>
      <c r="AD7" s="109">
        <f t="shared" si="2"/>
        <v>7</v>
      </c>
      <c r="AE7" s="109">
        <f t="shared" si="2"/>
        <v>7</v>
      </c>
      <c r="AF7" s="109">
        <f t="shared" si="2"/>
        <v>7</v>
      </c>
      <c r="AG7" s="109">
        <f t="shared" si="2"/>
        <v>7</v>
      </c>
      <c r="AH7" s="204">
        <f t="shared" si="1"/>
        <v>0</v>
      </c>
      <c r="AI7" s="204">
        <f t="shared" si="1"/>
        <v>0</v>
      </c>
      <c r="AJ7" s="204">
        <f t="shared" si="1"/>
        <v>0</v>
      </c>
      <c r="AK7" s="204">
        <f t="shared" si="1"/>
        <v>0</v>
      </c>
      <c r="AL7" s="204">
        <f t="shared" si="1"/>
        <v>0</v>
      </c>
      <c r="AM7" s="109">
        <f t="shared" si="1"/>
        <v>0</v>
      </c>
      <c r="AN7" s="109">
        <f t="shared" si="1"/>
        <v>0</v>
      </c>
      <c r="AO7" s="109">
        <f t="shared" si="1"/>
        <v>0</v>
      </c>
      <c r="AP7" s="109">
        <f t="shared" si="1"/>
        <v>0</v>
      </c>
      <c r="AQ7" s="109">
        <f t="shared" si="1"/>
        <v>0</v>
      </c>
      <c r="AR7" s="109">
        <f t="shared" si="1"/>
        <v>0</v>
      </c>
      <c r="AS7" s="109">
        <f t="shared" si="1"/>
        <v>0</v>
      </c>
      <c r="AT7" s="109">
        <f t="shared" si="1"/>
        <v>0</v>
      </c>
      <c r="AU7" s="109">
        <f t="shared" si="1"/>
        <v>0</v>
      </c>
      <c r="AV7" s="109">
        <f t="shared" si="1"/>
        <v>0</v>
      </c>
      <c r="AW7" s="204"/>
      <c r="AX7" s="204"/>
      <c r="AY7" s="109"/>
      <c r="AZ7" s="109"/>
      <c r="BA7" s="109"/>
      <c r="BB7" s="109"/>
      <c r="BC7" s="109"/>
      <c r="BD7" s="109"/>
      <c r="BE7" s="113">
        <f aca="true" t="shared" si="3" ref="BE7:BE70">SUM(E7:BD7)</f>
        <v>154</v>
      </c>
    </row>
    <row r="8" spans="1:57" ht="18" customHeight="1" thickBot="1">
      <c r="A8" s="312"/>
      <c r="B8" s="406"/>
      <c r="C8" s="406"/>
      <c r="D8" s="134" t="s">
        <v>25</v>
      </c>
      <c r="E8" s="110">
        <f>E14+E16+E18</f>
        <v>3</v>
      </c>
      <c r="F8" s="110">
        <f t="shared" si="0"/>
        <v>3</v>
      </c>
      <c r="G8" s="110">
        <f t="shared" si="0"/>
        <v>3</v>
      </c>
      <c r="H8" s="110">
        <f t="shared" si="0"/>
        <v>3</v>
      </c>
      <c r="I8" s="110">
        <f t="shared" si="0"/>
        <v>3</v>
      </c>
      <c r="J8" s="110">
        <f t="shared" si="0"/>
        <v>3</v>
      </c>
      <c r="K8" s="110">
        <f t="shared" si="0"/>
        <v>3</v>
      </c>
      <c r="L8" s="110">
        <f t="shared" si="0"/>
        <v>3</v>
      </c>
      <c r="M8" s="110">
        <f t="shared" si="0"/>
        <v>0</v>
      </c>
      <c r="N8" s="110">
        <f t="shared" si="0"/>
        <v>3</v>
      </c>
      <c r="O8" s="110">
        <f t="shared" si="0"/>
        <v>3</v>
      </c>
      <c r="P8" s="110">
        <f t="shared" si="0"/>
        <v>3</v>
      </c>
      <c r="Q8" s="110">
        <f t="shared" si="0"/>
        <v>0</v>
      </c>
      <c r="R8" s="110">
        <f t="shared" si="0"/>
        <v>3</v>
      </c>
      <c r="S8" s="110">
        <f>S14+S16+S18</f>
        <v>3</v>
      </c>
      <c r="T8" s="110">
        <f>T14+T16+T18</f>
        <v>3</v>
      </c>
      <c r="U8" s="111">
        <f t="shared" si="1"/>
        <v>0</v>
      </c>
      <c r="V8" s="111" t="s">
        <v>23</v>
      </c>
      <c r="W8" s="111" t="s">
        <v>23</v>
      </c>
      <c r="X8" s="110">
        <f t="shared" si="2"/>
        <v>3</v>
      </c>
      <c r="Y8" s="110">
        <f t="shared" si="2"/>
        <v>4</v>
      </c>
      <c r="Z8" s="110">
        <f t="shared" si="2"/>
        <v>3</v>
      </c>
      <c r="AA8" s="110">
        <f t="shared" si="2"/>
        <v>4</v>
      </c>
      <c r="AB8" s="110">
        <f t="shared" si="2"/>
        <v>3</v>
      </c>
      <c r="AC8" s="110">
        <f t="shared" si="2"/>
        <v>4</v>
      </c>
      <c r="AD8" s="110">
        <f t="shared" si="2"/>
        <v>3</v>
      </c>
      <c r="AE8" s="110">
        <f t="shared" si="2"/>
        <v>4</v>
      </c>
      <c r="AF8" s="110">
        <f t="shared" si="2"/>
        <v>3</v>
      </c>
      <c r="AG8" s="110">
        <f t="shared" si="2"/>
        <v>4</v>
      </c>
      <c r="AH8" s="111">
        <f t="shared" si="1"/>
        <v>0</v>
      </c>
      <c r="AI8" s="111">
        <f t="shared" si="1"/>
        <v>0</v>
      </c>
      <c r="AJ8" s="111">
        <f t="shared" si="1"/>
        <v>0</v>
      </c>
      <c r="AK8" s="111">
        <f t="shared" si="1"/>
        <v>0</v>
      </c>
      <c r="AL8" s="111">
        <f t="shared" si="1"/>
        <v>0</v>
      </c>
      <c r="AM8" s="110">
        <f t="shared" si="1"/>
        <v>0</v>
      </c>
      <c r="AN8" s="110">
        <f t="shared" si="1"/>
        <v>0</v>
      </c>
      <c r="AO8" s="110">
        <f t="shared" si="1"/>
        <v>0</v>
      </c>
      <c r="AP8" s="110">
        <f t="shared" si="1"/>
        <v>0</v>
      </c>
      <c r="AQ8" s="110">
        <f t="shared" si="1"/>
        <v>0</v>
      </c>
      <c r="AR8" s="110">
        <f t="shared" si="1"/>
        <v>0</v>
      </c>
      <c r="AS8" s="110">
        <f t="shared" si="1"/>
        <v>0</v>
      </c>
      <c r="AT8" s="110">
        <f t="shared" si="1"/>
        <v>0</v>
      </c>
      <c r="AU8" s="110">
        <f t="shared" si="1"/>
        <v>0</v>
      </c>
      <c r="AV8" s="110">
        <f t="shared" si="1"/>
        <v>0</v>
      </c>
      <c r="AW8" s="111"/>
      <c r="AX8" s="111"/>
      <c r="AY8" s="110"/>
      <c r="AZ8" s="110"/>
      <c r="BA8" s="110"/>
      <c r="BB8" s="110"/>
      <c r="BC8" s="110"/>
      <c r="BD8" s="110"/>
      <c r="BE8" s="113">
        <f t="shared" si="3"/>
        <v>77</v>
      </c>
    </row>
    <row r="9" spans="1:57" ht="10.5" customHeight="1" hidden="1">
      <c r="A9" s="312"/>
      <c r="B9" s="409" t="s">
        <v>141</v>
      </c>
      <c r="C9" s="418"/>
      <c r="D9" s="123" t="s">
        <v>22</v>
      </c>
      <c r="E9" s="112"/>
      <c r="F9" s="112"/>
      <c r="G9" s="112"/>
      <c r="H9" s="112"/>
      <c r="I9" s="114"/>
      <c r="J9" s="114"/>
      <c r="K9" s="114"/>
      <c r="L9" s="114"/>
      <c r="M9" s="112"/>
      <c r="N9" s="112"/>
      <c r="O9" s="112"/>
      <c r="P9" s="112"/>
      <c r="Q9" s="112"/>
      <c r="R9" s="112"/>
      <c r="S9" s="112"/>
      <c r="T9" s="114"/>
      <c r="U9" s="114"/>
      <c r="V9" s="114" t="s">
        <v>23</v>
      </c>
      <c r="W9" s="114" t="s">
        <v>23</v>
      </c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9"/>
      <c r="AU9" s="119"/>
      <c r="AV9" s="119"/>
      <c r="AW9" s="119"/>
      <c r="AX9" s="119"/>
      <c r="AY9" s="117"/>
      <c r="AZ9" s="117"/>
      <c r="BA9" s="117"/>
      <c r="BB9" s="117"/>
      <c r="BC9" s="117"/>
      <c r="BD9" s="117"/>
      <c r="BE9" s="113">
        <f t="shared" si="3"/>
        <v>0</v>
      </c>
    </row>
    <row r="10" spans="1:57" ht="11.25" customHeight="1" hidden="1">
      <c r="A10" s="312"/>
      <c r="B10" s="408"/>
      <c r="C10" s="419"/>
      <c r="D10" s="123" t="s">
        <v>25</v>
      </c>
      <c r="E10" s="112"/>
      <c r="F10" s="112"/>
      <c r="G10" s="112"/>
      <c r="H10" s="112"/>
      <c r="I10" s="114"/>
      <c r="J10" s="114"/>
      <c r="K10" s="114"/>
      <c r="L10" s="114"/>
      <c r="M10" s="112"/>
      <c r="N10" s="112"/>
      <c r="O10" s="112"/>
      <c r="P10" s="112"/>
      <c r="Q10" s="112"/>
      <c r="R10" s="112"/>
      <c r="S10" s="112"/>
      <c r="T10" s="114"/>
      <c r="U10" s="114"/>
      <c r="V10" s="114" t="s">
        <v>23</v>
      </c>
      <c r="W10" s="114" t="s">
        <v>23</v>
      </c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7"/>
      <c r="AZ10" s="117"/>
      <c r="BA10" s="117"/>
      <c r="BB10" s="117"/>
      <c r="BC10" s="117"/>
      <c r="BD10" s="117"/>
      <c r="BE10" s="113">
        <f t="shared" si="3"/>
        <v>0</v>
      </c>
    </row>
    <row r="11" spans="1:57" ht="16.5" customHeight="1" hidden="1">
      <c r="A11" s="312"/>
      <c r="B11" s="409" t="s">
        <v>140</v>
      </c>
      <c r="C11" s="418"/>
      <c r="D11" s="123" t="s">
        <v>22</v>
      </c>
      <c r="E11" s="112"/>
      <c r="F11" s="112"/>
      <c r="G11" s="112"/>
      <c r="H11" s="112"/>
      <c r="I11" s="114"/>
      <c r="J11" s="114"/>
      <c r="K11" s="114"/>
      <c r="L11" s="114"/>
      <c r="M11" s="112"/>
      <c r="N11" s="112"/>
      <c r="O11" s="112"/>
      <c r="P11" s="112"/>
      <c r="Q11" s="112"/>
      <c r="R11" s="112"/>
      <c r="S11" s="112"/>
      <c r="T11" s="114"/>
      <c r="U11" s="114"/>
      <c r="V11" s="114" t="s">
        <v>23</v>
      </c>
      <c r="W11" s="114" t="s">
        <v>23</v>
      </c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9"/>
      <c r="AW11" s="119"/>
      <c r="AX11" s="119"/>
      <c r="AY11" s="117"/>
      <c r="AZ11" s="117"/>
      <c r="BA11" s="117"/>
      <c r="BB11" s="117"/>
      <c r="BC11" s="117"/>
      <c r="BD11" s="117"/>
      <c r="BE11" s="113">
        <f t="shared" si="3"/>
        <v>0</v>
      </c>
    </row>
    <row r="12" spans="1:57" ht="16.5" customHeight="1" hidden="1">
      <c r="A12" s="312"/>
      <c r="B12" s="408"/>
      <c r="C12" s="425"/>
      <c r="D12" s="123" t="s">
        <v>25</v>
      </c>
      <c r="E12" s="112"/>
      <c r="F12" s="112"/>
      <c r="G12" s="112"/>
      <c r="H12" s="112"/>
      <c r="I12" s="114"/>
      <c r="J12" s="114"/>
      <c r="K12" s="114"/>
      <c r="L12" s="114"/>
      <c r="M12" s="112"/>
      <c r="N12" s="112"/>
      <c r="O12" s="112"/>
      <c r="P12" s="112"/>
      <c r="Q12" s="112"/>
      <c r="R12" s="112"/>
      <c r="S12" s="112"/>
      <c r="T12" s="114"/>
      <c r="U12" s="114"/>
      <c r="V12" s="114" t="s">
        <v>23</v>
      </c>
      <c r="W12" s="114" t="s">
        <v>23</v>
      </c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7"/>
      <c r="AZ12" s="117"/>
      <c r="BA12" s="117"/>
      <c r="BB12" s="117"/>
      <c r="BC12" s="117"/>
      <c r="BD12" s="117"/>
      <c r="BE12" s="113">
        <f t="shared" si="3"/>
        <v>0</v>
      </c>
    </row>
    <row r="13" spans="1:57" ht="16.5" thickBot="1">
      <c r="A13" s="312"/>
      <c r="B13" s="409" t="s">
        <v>139</v>
      </c>
      <c r="C13" s="418" t="s">
        <v>31</v>
      </c>
      <c r="D13" s="123" t="s">
        <v>22</v>
      </c>
      <c r="E13" s="112">
        <v>2</v>
      </c>
      <c r="F13" s="112">
        <v>2</v>
      </c>
      <c r="G13" s="112">
        <v>2</v>
      </c>
      <c r="H13" s="112">
        <v>2</v>
      </c>
      <c r="I13" s="114">
        <v>2</v>
      </c>
      <c r="J13" s="114">
        <v>2</v>
      </c>
      <c r="K13" s="114">
        <v>2</v>
      </c>
      <c r="L13" s="114">
        <v>2</v>
      </c>
      <c r="M13" s="112"/>
      <c r="N13" s="112">
        <v>2</v>
      </c>
      <c r="O13" s="112">
        <v>2</v>
      </c>
      <c r="P13" s="112">
        <v>2</v>
      </c>
      <c r="Q13" s="113"/>
      <c r="R13" s="113">
        <v>2</v>
      </c>
      <c r="S13" s="113">
        <v>2</v>
      </c>
      <c r="T13" s="113">
        <v>2</v>
      </c>
      <c r="U13" s="115"/>
      <c r="V13" s="115" t="s">
        <v>23</v>
      </c>
      <c r="W13" s="115" t="s">
        <v>23</v>
      </c>
      <c r="X13" s="115">
        <v>2</v>
      </c>
      <c r="Y13" s="115">
        <v>2</v>
      </c>
      <c r="Z13" s="115">
        <v>2</v>
      </c>
      <c r="AA13" s="115">
        <v>2</v>
      </c>
      <c r="AB13" s="115">
        <v>2</v>
      </c>
      <c r="AC13" s="115">
        <v>2</v>
      </c>
      <c r="AD13" s="115">
        <v>2</v>
      </c>
      <c r="AE13" s="115">
        <v>2</v>
      </c>
      <c r="AF13" s="115">
        <v>2</v>
      </c>
      <c r="AG13" s="197">
        <v>2</v>
      </c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8"/>
      <c r="AW13" s="119"/>
      <c r="AX13" s="119"/>
      <c r="AY13" s="117"/>
      <c r="AZ13" s="117"/>
      <c r="BA13" s="117"/>
      <c r="BB13" s="117"/>
      <c r="BC13" s="117"/>
      <c r="BD13" s="117"/>
      <c r="BE13" s="113">
        <f t="shared" si="3"/>
        <v>48</v>
      </c>
    </row>
    <row r="14" spans="1:57" ht="16.5" thickBot="1">
      <c r="A14" s="312"/>
      <c r="B14" s="408"/>
      <c r="C14" s="419"/>
      <c r="D14" s="123" t="s">
        <v>25</v>
      </c>
      <c r="E14" s="112">
        <v>1</v>
      </c>
      <c r="F14" s="112">
        <v>1</v>
      </c>
      <c r="G14" s="112">
        <v>1</v>
      </c>
      <c r="H14" s="112">
        <v>1</v>
      </c>
      <c r="I14" s="114">
        <v>1</v>
      </c>
      <c r="J14" s="114">
        <v>1</v>
      </c>
      <c r="K14" s="114">
        <v>1</v>
      </c>
      <c r="L14" s="114">
        <v>1</v>
      </c>
      <c r="M14" s="112"/>
      <c r="N14" s="112">
        <v>1</v>
      </c>
      <c r="O14" s="112">
        <v>1</v>
      </c>
      <c r="P14" s="112">
        <v>1</v>
      </c>
      <c r="Q14" s="113"/>
      <c r="R14" s="113">
        <v>1</v>
      </c>
      <c r="S14" s="113">
        <v>1</v>
      </c>
      <c r="T14" s="113">
        <v>1</v>
      </c>
      <c r="U14" s="115"/>
      <c r="V14" s="115" t="s">
        <v>23</v>
      </c>
      <c r="W14" s="115" t="s">
        <v>23</v>
      </c>
      <c r="X14" s="115">
        <v>1</v>
      </c>
      <c r="Y14" s="115">
        <v>1</v>
      </c>
      <c r="Z14" s="115">
        <v>1</v>
      </c>
      <c r="AA14" s="115">
        <v>1</v>
      </c>
      <c r="AB14" s="115">
        <v>1</v>
      </c>
      <c r="AC14" s="115">
        <v>1</v>
      </c>
      <c r="AD14" s="115">
        <v>1</v>
      </c>
      <c r="AE14" s="115">
        <v>1</v>
      </c>
      <c r="AF14" s="115">
        <v>1</v>
      </c>
      <c r="AG14" s="115">
        <v>1</v>
      </c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9"/>
      <c r="AX14" s="119"/>
      <c r="AY14" s="117"/>
      <c r="AZ14" s="117"/>
      <c r="BA14" s="117"/>
      <c r="BB14" s="117"/>
      <c r="BC14" s="117"/>
      <c r="BD14" s="117"/>
      <c r="BE14" s="113">
        <f t="shared" si="3"/>
        <v>24</v>
      </c>
    </row>
    <row r="15" spans="1:57" ht="16.5" thickBot="1">
      <c r="A15" s="312"/>
      <c r="B15" s="409" t="s">
        <v>138</v>
      </c>
      <c r="C15" s="418" t="s">
        <v>36</v>
      </c>
      <c r="D15" s="123" t="s">
        <v>22</v>
      </c>
      <c r="E15" s="112">
        <v>2</v>
      </c>
      <c r="F15" s="112">
        <v>2</v>
      </c>
      <c r="G15" s="112">
        <v>2</v>
      </c>
      <c r="H15" s="112">
        <v>2</v>
      </c>
      <c r="I15" s="114">
        <v>2</v>
      </c>
      <c r="J15" s="114">
        <v>2</v>
      </c>
      <c r="K15" s="114">
        <v>2</v>
      </c>
      <c r="L15" s="114">
        <v>2</v>
      </c>
      <c r="M15" s="112"/>
      <c r="N15" s="112">
        <v>2</v>
      </c>
      <c r="O15" s="112">
        <v>2</v>
      </c>
      <c r="P15" s="112">
        <v>2</v>
      </c>
      <c r="Q15" s="113"/>
      <c r="R15" s="113">
        <v>2</v>
      </c>
      <c r="S15" s="113">
        <v>2</v>
      </c>
      <c r="T15" s="113">
        <v>2</v>
      </c>
      <c r="U15" s="115"/>
      <c r="V15" s="115" t="s">
        <v>23</v>
      </c>
      <c r="W15" s="115" t="s">
        <v>23</v>
      </c>
      <c r="X15" s="115">
        <v>2</v>
      </c>
      <c r="Y15" s="115">
        <v>2</v>
      </c>
      <c r="Z15" s="115">
        <v>2</v>
      </c>
      <c r="AA15" s="115">
        <v>2</v>
      </c>
      <c r="AB15" s="115">
        <v>2</v>
      </c>
      <c r="AC15" s="115">
        <v>2</v>
      </c>
      <c r="AD15" s="115">
        <v>2</v>
      </c>
      <c r="AE15" s="115">
        <v>2</v>
      </c>
      <c r="AF15" s="115">
        <v>2</v>
      </c>
      <c r="AG15" s="197">
        <v>2</v>
      </c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8"/>
      <c r="AW15" s="119"/>
      <c r="AX15" s="119"/>
      <c r="AY15" s="117"/>
      <c r="AZ15" s="117"/>
      <c r="BA15" s="117"/>
      <c r="BB15" s="117"/>
      <c r="BC15" s="117"/>
      <c r="BD15" s="117"/>
      <c r="BE15" s="113">
        <f t="shared" si="3"/>
        <v>48</v>
      </c>
    </row>
    <row r="16" spans="1:57" ht="18" customHeight="1" thickBot="1">
      <c r="A16" s="312"/>
      <c r="B16" s="408"/>
      <c r="C16" s="419"/>
      <c r="D16" s="123" t="s">
        <v>25</v>
      </c>
      <c r="E16" s="112">
        <v>1</v>
      </c>
      <c r="F16" s="112">
        <v>1</v>
      </c>
      <c r="G16" s="112">
        <v>1</v>
      </c>
      <c r="H16" s="112">
        <v>1</v>
      </c>
      <c r="I16" s="114">
        <v>1</v>
      </c>
      <c r="J16" s="114">
        <v>1</v>
      </c>
      <c r="K16" s="114">
        <v>1</v>
      </c>
      <c r="L16" s="114">
        <v>1</v>
      </c>
      <c r="M16" s="112"/>
      <c r="N16" s="112">
        <v>1</v>
      </c>
      <c r="O16" s="112">
        <v>1</v>
      </c>
      <c r="P16" s="112">
        <v>1</v>
      </c>
      <c r="Q16" s="113"/>
      <c r="R16" s="113">
        <v>1</v>
      </c>
      <c r="S16" s="113">
        <v>1</v>
      </c>
      <c r="T16" s="113">
        <v>1</v>
      </c>
      <c r="U16" s="115"/>
      <c r="V16" s="115" t="s">
        <v>23</v>
      </c>
      <c r="W16" s="115" t="s">
        <v>23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8">
        <v>1</v>
      </c>
      <c r="AD16" s="118">
        <v>1</v>
      </c>
      <c r="AE16" s="118">
        <v>1</v>
      </c>
      <c r="AF16" s="118">
        <v>1</v>
      </c>
      <c r="AG16" s="118">
        <v>1</v>
      </c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9"/>
      <c r="AX16" s="119"/>
      <c r="AY16" s="117"/>
      <c r="AZ16" s="117"/>
      <c r="BA16" s="117"/>
      <c r="BB16" s="117"/>
      <c r="BC16" s="117"/>
      <c r="BD16" s="117"/>
      <c r="BE16" s="113">
        <f t="shared" si="3"/>
        <v>24</v>
      </c>
    </row>
    <row r="17" spans="1:57" ht="18.75" customHeight="1" thickBot="1">
      <c r="A17" s="312"/>
      <c r="B17" s="409" t="s">
        <v>136</v>
      </c>
      <c r="C17" s="418" t="s">
        <v>234</v>
      </c>
      <c r="D17" s="123" t="s">
        <v>22</v>
      </c>
      <c r="E17" s="112">
        <v>2</v>
      </c>
      <c r="F17" s="112">
        <v>2</v>
      </c>
      <c r="G17" s="112">
        <v>2</v>
      </c>
      <c r="H17" s="112">
        <v>2</v>
      </c>
      <c r="I17" s="114">
        <v>2</v>
      </c>
      <c r="J17" s="114">
        <v>2</v>
      </c>
      <c r="K17" s="114">
        <v>2</v>
      </c>
      <c r="L17" s="114">
        <v>2</v>
      </c>
      <c r="M17" s="112"/>
      <c r="N17" s="112">
        <v>2</v>
      </c>
      <c r="O17" s="112">
        <v>2</v>
      </c>
      <c r="P17" s="112">
        <v>2</v>
      </c>
      <c r="Q17" s="113"/>
      <c r="R17" s="113">
        <v>2</v>
      </c>
      <c r="S17" s="113">
        <v>2</v>
      </c>
      <c r="T17" s="113">
        <v>2</v>
      </c>
      <c r="U17" s="114"/>
      <c r="V17" s="114" t="s">
        <v>23</v>
      </c>
      <c r="W17" s="114" t="s">
        <v>23</v>
      </c>
      <c r="X17" s="115">
        <v>3</v>
      </c>
      <c r="Y17" s="115">
        <v>3</v>
      </c>
      <c r="Z17" s="115">
        <v>3</v>
      </c>
      <c r="AA17" s="115">
        <v>3</v>
      </c>
      <c r="AB17" s="115">
        <v>3</v>
      </c>
      <c r="AC17" s="115">
        <v>3</v>
      </c>
      <c r="AD17" s="115">
        <v>3</v>
      </c>
      <c r="AE17" s="115">
        <v>3</v>
      </c>
      <c r="AF17" s="115">
        <v>3</v>
      </c>
      <c r="AG17" s="197">
        <v>3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9"/>
      <c r="AW17" s="119"/>
      <c r="AX17" s="119"/>
      <c r="AY17" s="117"/>
      <c r="AZ17" s="117"/>
      <c r="BA17" s="117"/>
      <c r="BB17" s="117"/>
      <c r="BC17" s="117"/>
      <c r="BD17" s="117"/>
      <c r="BE17" s="113">
        <f t="shared" si="3"/>
        <v>58</v>
      </c>
    </row>
    <row r="18" spans="1:57" ht="16.5" customHeight="1" thickBot="1">
      <c r="A18" s="312"/>
      <c r="B18" s="408"/>
      <c r="C18" s="419"/>
      <c r="D18" s="123" t="s">
        <v>25</v>
      </c>
      <c r="E18" s="112">
        <v>1</v>
      </c>
      <c r="F18" s="112">
        <v>1</v>
      </c>
      <c r="G18" s="112">
        <v>1</v>
      </c>
      <c r="H18" s="112">
        <v>1</v>
      </c>
      <c r="I18" s="114">
        <v>1</v>
      </c>
      <c r="J18" s="114">
        <v>1</v>
      </c>
      <c r="K18" s="114">
        <v>1</v>
      </c>
      <c r="L18" s="114">
        <v>1</v>
      </c>
      <c r="M18" s="112"/>
      <c r="N18" s="112">
        <v>1</v>
      </c>
      <c r="O18" s="112">
        <v>1</v>
      </c>
      <c r="P18" s="112">
        <v>1</v>
      </c>
      <c r="Q18" s="113"/>
      <c r="R18" s="113">
        <v>1</v>
      </c>
      <c r="S18" s="113">
        <v>1</v>
      </c>
      <c r="T18" s="113">
        <v>1</v>
      </c>
      <c r="U18" s="114"/>
      <c r="V18" s="114" t="s">
        <v>23</v>
      </c>
      <c r="W18" s="114" t="s">
        <v>23</v>
      </c>
      <c r="X18" s="118">
        <v>1</v>
      </c>
      <c r="Y18" s="118">
        <v>2</v>
      </c>
      <c r="Z18" s="118">
        <v>1</v>
      </c>
      <c r="AA18" s="118">
        <v>2</v>
      </c>
      <c r="AB18" s="118">
        <v>1</v>
      </c>
      <c r="AC18" s="118">
        <v>2</v>
      </c>
      <c r="AD18" s="118">
        <v>1</v>
      </c>
      <c r="AE18" s="118">
        <v>2</v>
      </c>
      <c r="AF18" s="118">
        <v>1</v>
      </c>
      <c r="AG18" s="118">
        <v>2</v>
      </c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9"/>
      <c r="AX18" s="119"/>
      <c r="AY18" s="117"/>
      <c r="AZ18" s="117"/>
      <c r="BA18" s="117"/>
      <c r="BB18" s="117"/>
      <c r="BC18" s="117"/>
      <c r="BD18" s="117"/>
      <c r="BE18" s="113">
        <f t="shared" si="3"/>
        <v>29</v>
      </c>
    </row>
    <row r="19" spans="1:57" ht="16.5" customHeight="1" hidden="1">
      <c r="A19" s="312"/>
      <c r="B19" s="409"/>
      <c r="C19" s="418"/>
      <c r="D19" s="123" t="s">
        <v>22</v>
      </c>
      <c r="E19" s="112"/>
      <c r="F19" s="112"/>
      <c r="G19" s="112"/>
      <c r="H19" s="112"/>
      <c r="I19" s="114"/>
      <c r="J19" s="114"/>
      <c r="K19" s="114"/>
      <c r="L19" s="114"/>
      <c r="M19" s="112"/>
      <c r="N19" s="112"/>
      <c r="O19" s="112"/>
      <c r="P19" s="112"/>
      <c r="Q19" s="112"/>
      <c r="R19" s="112"/>
      <c r="S19" s="112"/>
      <c r="T19" s="114"/>
      <c r="U19" s="114"/>
      <c r="V19" s="114" t="s">
        <v>23</v>
      </c>
      <c r="W19" s="114" t="s">
        <v>23</v>
      </c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9"/>
      <c r="AW19" s="119"/>
      <c r="AX19" s="119"/>
      <c r="AY19" s="117"/>
      <c r="AZ19" s="117"/>
      <c r="BA19" s="117"/>
      <c r="BB19" s="117"/>
      <c r="BC19" s="117"/>
      <c r="BD19" s="117"/>
      <c r="BE19" s="113">
        <f t="shared" si="3"/>
        <v>0</v>
      </c>
    </row>
    <row r="20" spans="1:57" ht="16.5" customHeight="1" hidden="1">
      <c r="A20" s="312"/>
      <c r="B20" s="408"/>
      <c r="C20" s="419"/>
      <c r="D20" s="123" t="s">
        <v>25</v>
      </c>
      <c r="E20" s="112"/>
      <c r="F20" s="112"/>
      <c r="G20" s="112"/>
      <c r="H20" s="112"/>
      <c r="I20" s="114"/>
      <c r="J20" s="114"/>
      <c r="K20" s="114"/>
      <c r="L20" s="114"/>
      <c r="M20" s="112"/>
      <c r="N20" s="112"/>
      <c r="O20" s="112"/>
      <c r="P20" s="112"/>
      <c r="Q20" s="112"/>
      <c r="R20" s="112"/>
      <c r="S20" s="112"/>
      <c r="T20" s="114"/>
      <c r="U20" s="119"/>
      <c r="V20" s="114" t="s">
        <v>23</v>
      </c>
      <c r="W20" s="114" t="s">
        <v>23</v>
      </c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7"/>
      <c r="AZ20" s="117"/>
      <c r="BA20" s="117"/>
      <c r="BB20" s="117"/>
      <c r="BC20" s="117"/>
      <c r="BD20" s="117"/>
      <c r="BE20" s="113">
        <f t="shared" si="3"/>
        <v>0</v>
      </c>
    </row>
    <row r="21" spans="1:57" ht="16.5" customHeight="1" hidden="1">
      <c r="A21" s="312"/>
      <c r="B21" s="409"/>
      <c r="C21" s="418"/>
      <c r="D21" s="123" t="s">
        <v>22</v>
      </c>
      <c r="E21" s="112"/>
      <c r="F21" s="112"/>
      <c r="G21" s="112"/>
      <c r="H21" s="112"/>
      <c r="I21" s="114"/>
      <c r="J21" s="114"/>
      <c r="K21" s="114"/>
      <c r="L21" s="114"/>
      <c r="M21" s="112"/>
      <c r="N21" s="112"/>
      <c r="O21" s="112"/>
      <c r="P21" s="112"/>
      <c r="Q21" s="112"/>
      <c r="R21" s="112"/>
      <c r="S21" s="112"/>
      <c r="T21" s="114"/>
      <c r="U21" s="114"/>
      <c r="V21" s="114" t="s">
        <v>23</v>
      </c>
      <c r="W21" s="114" t="s">
        <v>23</v>
      </c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7"/>
      <c r="AZ21" s="117"/>
      <c r="BA21" s="117"/>
      <c r="BB21" s="117"/>
      <c r="BC21" s="117"/>
      <c r="BD21" s="117"/>
      <c r="BE21" s="113">
        <f t="shared" si="3"/>
        <v>0</v>
      </c>
    </row>
    <row r="22" spans="1:57" ht="16.5" customHeight="1" hidden="1">
      <c r="A22" s="312"/>
      <c r="B22" s="408"/>
      <c r="C22" s="419"/>
      <c r="D22" s="123" t="s">
        <v>25</v>
      </c>
      <c r="E22" s="112"/>
      <c r="F22" s="112"/>
      <c r="G22" s="112"/>
      <c r="H22" s="112"/>
      <c r="I22" s="114"/>
      <c r="J22" s="114"/>
      <c r="K22" s="114"/>
      <c r="L22" s="114"/>
      <c r="M22" s="112"/>
      <c r="N22" s="112"/>
      <c r="O22" s="112"/>
      <c r="P22" s="112"/>
      <c r="Q22" s="112"/>
      <c r="R22" s="112"/>
      <c r="S22" s="112"/>
      <c r="T22" s="114"/>
      <c r="U22" s="114"/>
      <c r="V22" s="114" t="s">
        <v>23</v>
      </c>
      <c r="W22" s="114" t="s">
        <v>23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7"/>
      <c r="AZ22" s="117"/>
      <c r="BA22" s="117"/>
      <c r="BB22" s="117"/>
      <c r="BC22" s="117"/>
      <c r="BD22" s="117"/>
      <c r="BE22" s="113">
        <f t="shared" si="3"/>
        <v>0</v>
      </c>
    </row>
    <row r="23" spans="1:57" ht="16.5" customHeight="1" hidden="1">
      <c r="A23" s="312"/>
      <c r="B23" s="409"/>
      <c r="C23" s="418"/>
      <c r="D23" s="123" t="s">
        <v>22</v>
      </c>
      <c r="E23" s="112"/>
      <c r="F23" s="112"/>
      <c r="G23" s="112"/>
      <c r="H23" s="112"/>
      <c r="I23" s="114"/>
      <c r="J23" s="114"/>
      <c r="K23" s="114"/>
      <c r="L23" s="114"/>
      <c r="M23" s="112"/>
      <c r="N23" s="112"/>
      <c r="O23" s="112"/>
      <c r="P23" s="112"/>
      <c r="Q23" s="112"/>
      <c r="R23" s="112"/>
      <c r="S23" s="112"/>
      <c r="T23" s="114"/>
      <c r="U23" s="114"/>
      <c r="V23" s="114" t="s">
        <v>23</v>
      </c>
      <c r="W23" s="114" t="s">
        <v>23</v>
      </c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9"/>
      <c r="AW23" s="119"/>
      <c r="AX23" s="119"/>
      <c r="AY23" s="117"/>
      <c r="AZ23" s="117"/>
      <c r="BA23" s="117"/>
      <c r="BB23" s="117"/>
      <c r="BC23" s="117"/>
      <c r="BD23" s="117"/>
      <c r="BE23" s="113">
        <f t="shared" si="3"/>
        <v>0</v>
      </c>
    </row>
    <row r="24" spans="1:57" ht="14.25" customHeight="1" hidden="1">
      <c r="A24" s="312"/>
      <c r="B24" s="408"/>
      <c r="C24" s="419"/>
      <c r="D24" s="123" t="s">
        <v>25</v>
      </c>
      <c r="E24" s="112"/>
      <c r="F24" s="112"/>
      <c r="G24" s="112"/>
      <c r="H24" s="112"/>
      <c r="I24" s="114"/>
      <c r="J24" s="114"/>
      <c r="K24" s="114"/>
      <c r="L24" s="114"/>
      <c r="M24" s="112"/>
      <c r="N24" s="112"/>
      <c r="O24" s="112"/>
      <c r="P24" s="112"/>
      <c r="Q24" s="112"/>
      <c r="R24" s="112"/>
      <c r="S24" s="112"/>
      <c r="T24" s="114"/>
      <c r="U24" s="114"/>
      <c r="V24" s="114" t="s">
        <v>23</v>
      </c>
      <c r="W24" s="114" t="s">
        <v>23</v>
      </c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7"/>
      <c r="AZ24" s="117"/>
      <c r="BA24" s="117"/>
      <c r="BB24" s="117"/>
      <c r="BC24" s="117"/>
      <c r="BD24" s="117"/>
      <c r="BE24" s="113">
        <f t="shared" si="3"/>
        <v>0</v>
      </c>
    </row>
    <row r="25" spans="1:57" ht="13.5" customHeight="1" hidden="1">
      <c r="A25" s="312"/>
      <c r="B25" s="409"/>
      <c r="C25" s="418"/>
      <c r="D25" s="123"/>
      <c r="E25" s="112"/>
      <c r="F25" s="112"/>
      <c r="G25" s="112"/>
      <c r="H25" s="112"/>
      <c r="I25" s="114"/>
      <c r="J25" s="114"/>
      <c r="K25" s="114"/>
      <c r="L25" s="114"/>
      <c r="M25" s="112"/>
      <c r="N25" s="112"/>
      <c r="O25" s="112"/>
      <c r="P25" s="112"/>
      <c r="Q25" s="112"/>
      <c r="R25" s="112"/>
      <c r="S25" s="112"/>
      <c r="T25" s="114"/>
      <c r="U25" s="114"/>
      <c r="V25" s="114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7"/>
      <c r="AZ25" s="117"/>
      <c r="BA25" s="117"/>
      <c r="BB25" s="117"/>
      <c r="BC25" s="117"/>
      <c r="BD25" s="117"/>
      <c r="BE25" s="113">
        <f t="shared" si="3"/>
        <v>0</v>
      </c>
    </row>
    <row r="26" spans="1:57" ht="13.5" customHeight="1" hidden="1">
      <c r="A26" s="312"/>
      <c r="B26" s="408"/>
      <c r="C26" s="420"/>
      <c r="D26" s="124"/>
      <c r="E26" s="112"/>
      <c r="F26" s="112"/>
      <c r="G26" s="112"/>
      <c r="H26" s="112"/>
      <c r="I26" s="114"/>
      <c r="J26" s="114"/>
      <c r="K26" s="114"/>
      <c r="L26" s="114"/>
      <c r="M26" s="112"/>
      <c r="N26" s="112"/>
      <c r="O26" s="112"/>
      <c r="P26" s="112"/>
      <c r="Q26" s="112"/>
      <c r="R26" s="112"/>
      <c r="S26" s="112"/>
      <c r="T26" s="114"/>
      <c r="U26" s="114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7"/>
      <c r="AZ26" s="117"/>
      <c r="BA26" s="117"/>
      <c r="BB26" s="117"/>
      <c r="BC26" s="117"/>
      <c r="BD26" s="117"/>
      <c r="BE26" s="113">
        <f t="shared" si="3"/>
        <v>0</v>
      </c>
    </row>
    <row r="27" spans="1:57" s="24" customFormat="1" ht="29.25" customHeight="1" thickBot="1">
      <c r="A27" s="312"/>
      <c r="B27" s="421" t="s">
        <v>133</v>
      </c>
      <c r="C27" s="423" t="s">
        <v>132</v>
      </c>
      <c r="D27" s="133" t="s">
        <v>22</v>
      </c>
      <c r="E27" s="109">
        <f>E29</f>
        <v>2</v>
      </c>
      <c r="F27" s="109">
        <f aca="true" t="shared" si="4" ref="F27:X28">F29</f>
        <v>2</v>
      </c>
      <c r="G27" s="109">
        <f t="shared" si="4"/>
        <v>2</v>
      </c>
      <c r="H27" s="109">
        <f t="shared" si="4"/>
        <v>2</v>
      </c>
      <c r="I27" s="109">
        <f t="shared" si="4"/>
        <v>2</v>
      </c>
      <c r="J27" s="109">
        <f t="shared" si="4"/>
        <v>2</v>
      </c>
      <c r="K27" s="109">
        <f t="shared" si="4"/>
        <v>2</v>
      </c>
      <c r="L27" s="109">
        <f t="shared" si="4"/>
        <v>2</v>
      </c>
      <c r="M27" s="109">
        <f t="shared" si="4"/>
        <v>0</v>
      </c>
      <c r="N27" s="109">
        <f t="shared" si="4"/>
        <v>2</v>
      </c>
      <c r="O27" s="109">
        <f t="shared" si="4"/>
        <v>2</v>
      </c>
      <c r="P27" s="109">
        <f t="shared" si="4"/>
        <v>2</v>
      </c>
      <c r="Q27" s="109">
        <f t="shared" si="4"/>
        <v>0</v>
      </c>
      <c r="R27" s="109">
        <f t="shared" si="4"/>
        <v>2</v>
      </c>
      <c r="S27" s="109">
        <f t="shared" si="4"/>
        <v>2</v>
      </c>
      <c r="T27" s="204">
        <f t="shared" si="4"/>
        <v>2</v>
      </c>
      <c r="U27" s="204">
        <f t="shared" si="4"/>
        <v>0</v>
      </c>
      <c r="V27" s="204" t="str">
        <f t="shared" si="4"/>
        <v>К</v>
      </c>
      <c r="W27" s="204" t="str">
        <f t="shared" si="4"/>
        <v>К</v>
      </c>
      <c r="X27" s="204">
        <f t="shared" si="4"/>
        <v>3</v>
      </c>
      <c r="Y27" s="204">
        <f aca="true" t="shared" si="5" ref="Y27:AO28">Y29+Y31+Y33</f>
        <v>3</v>
      </c>
      <c r="Z27" s="204">
        <f t="shared" si="5"/>
        <v>3</v>
      </c>
      <c r="AA27" s="204">
        <f t="shared" si="5"/>
        <v>3</v>
      </c>
      <c r="AB27" s="204">
        <f t="shared" si="5"/>
        <v>3</v>
      </c>
      <c r="AC27" s="204">
        <f t="shared" si="5"/>
        <v>3</v>
      </c>
      <c r="AD27" s="204">
        <f t="shared" si="5"/>
        <v>3</v>
      </c>
      <c r="AE27" s="204">
        <f t="shared" si="5"/>
        <v>3</v>
      </c>
      <c r="AF27" s="204">
        <f t="shared" si="5"/>
        <v>3</v>
      </c>
      <c r="AG27" s="204">
        <f t="shared" si="5"/>
        <v>3</v>
      </c>
      <c r="AH27" s="204">
        <f t="shared" si="5"/>
        <v>0</v>
      </c>
      <c r="AI27" s="204">
        <f t="shared" si="5"/>
        <v>0</v>
      </c>
      <c r="AJ27" s="204">
        <f t="shared" si="5"/>
        <v>0</v>
      </c>
      <c r="AK27" s="204">
        <f t="shared" si="5"/>
        <v>0</v>
      </c>
      <c r="AL27" s="204">
        <f t="shared" si="5"/>
        <v>0</v>
      </c>
      <c r="AM27" s="204">
        <f t="shared" si="5"/>
        <v>0</v>
      </c>
      <c r="AN27" s="204">
        <f t="shared" si="5"/>
        <v>0</v>
      </c>
      <c r="AO27" s="204">
        <f t="shared" si="5"/>
        <v>0</v>
      </c>
      <c r="AP27" s="204">
        <f>AP29+AP31+AP33</f>
        <v>0</v>
      </c>
      <c r="AQ27" s="204">
        <f aca="true" t="shared" si="6" ref="AQ27:AV28">AQ29+AQ31+AQ33</f>
        <v>0</v>
      </c>
      <c r="AR27" s="204">
        <f t="shared" si="6"/>
        <v>0</v>
      </c>
      <c r="AS27" s="204">
        <f t="shared" si="6"/>
        <v>0</v>
      </c>
      <c r="AT27" s="204">
        <f t="shared" si="6"/>
        <v>0</v>
      </c>
      <c r="AU27" s="204">
        <f t="shared" si="6"/>
        <v>0</v>
      </c>
      <c r="AV27" s="204">
        <f t="shared" si="6"/>
        <v>0</v>
      </c>
      <c r="AW27" s="204"/>
      <c r="AX27" s="204"/>
      <c r="AY27" s="109"/>
      <c r="AZ27" s="109"/>
      <c r="BA27" s="109"/>
      <c r="BB27" s="109"/>
      <c r="BC27" s="109"/>
      <c r="BD27" s="109"/>
      <c r="BE27" s="113">
        <f t="shared" si="3"/>
        <v>58</v>
      </c>
    </row>
    <row r="28" spans="1:57" s="24" customFormat="1" ht="21.75" customHeight="1" thickBot="1">
      <c r="A28" s="312"/>
      <c r="B28" s="422"/>
      <c r="C28" s="424"/>
      <c r="D28" s="133" t="s">
        <v>25</v>
      </c>
      <c r="E28" s="109">
        <f>E30</f>
        <v>1</v>
      </c>
      <c r="F28" s="109">
        <f t="shared" si="4"/>
        <v>1</v>
      </c>
      <c r="G28" s="109">
        <f t="shared" si="4"/>
        <v>1</v>
      </c>
      <c r="H28" s="109">
        <f t="shared" si="4"/>
        <v>1</v>
      </c>
      <c r="I28" s="109">
        <f t="shared" si="4"/>
        <v>1</v>
      </c>
      <c r="J28" s="109">
        <f t="shared" si="4"/>
        <v>1</v>
      </c>
      <c r="K28" s="109">
        <f t="shared" si="4"/>
        <v>1</v>
      </c>
      <c r="L28" s="109">
        <f t="shared" si="4"/>
        <v>1</v>
      </c>
      <c r="M28" s="109">
        <f t="shared" si="4"/>
        <v>0</v>
      </c>
      <c r="N28" s="109">
        <f t="shared" si="4"/>
        <v>1</v>
      </c>
      <c r="O28" s="109">
        <f t="shared" si="4"/>
        <v>1</v>
      </c>
      <c r="P28" s="109">
        <f t="shared" si="4"/>
        <v>1</v>
      </c>
      <c r="Q28" s="109">
        <f t="shared" si="4"/>
        <v>0</v>
      </c>
      <c r="R28" s="109">
        <f t="shared" si="4"/>
        <v>1</v>
      </c>
      <c r="S28" s="109">
        <f t="shared" si="4"/>
        <v>1</v>
      </c>
      <c r="T28" s="204">
        <f t="shared" si="4"/>
        <v>1</v>
      </c>
      <c r="U28" s="204">
        <f t="shared" si="4"/>
        <v>0</v>
      </c>
      <c r="V28" s="204" t="s">
        <v>23</v>
      </c>
      <c r="W28" s="204" t="s">
        <v>23</v>
      </c>
      <c r="X28" s="204">
        <f>X30+X32+X34</f>
        <v>2</v>
      </c>
      <c r="Y28" s="204">
        <f t="shared" si="5"/>
        <v>1</v>
      </c>
      <c r="Z28" s="204">
        <f t="shared" si="5"/>
        <v>2</v>
      </c>
      <c r="AA28" s="204">
        <f t="shared" si="5"/>
        <v>1</v>
      </c>
      <c r="AB28" s="204">
        <f t="shared" si="5"/>
        <v>2</v>
      </c>
      <c r="AC28" s="204">
        <f t="shared" si="5"/>
        <v>1</v>
      </c>
      <c r="AD28" s="204">
        <f t="shared" si="5"/>
        <v>2</v>
      </c>
      <c r="AE28" s="204">
        <f t="shared" si="5"/>
        <v>1</v>
      </c>
      <c r="AF28" s="204">
        <f t="shared" si="5"/>
        <v>2</v>
      </c>
      <c r="AG28" s="204">
        <f t="shared" si="5"/>
        <v>1</v>
      </c>
      <c r="AH28" s="204">
        <f t="shared" si="5"/>
        <v>0</v>
      </c>
      <c r="AI28" s="204">
        <f t="shared" si="5"/>
        <v>0</v>
      </c>
      <c r="AJ28" s="204">
        <f t="shared" si="5"/>
        <v>0</v>
      </c>
      <c r="AK28" s="204">
        <f t="shared" si="5"/>
        <v>0</v>
      </c>
      <c r="AL28" s="204">
        <f t="shared" si="5"/>
        <v>0</v>
      </c>
      <c r="AM28" s="204">
        <f t="shared" si="5"/>
        <v>0</v>
      </c>
      <c r="AN28" s="204">
        <f t="shared" si="5"/>
        <v>0</v>
      </c>
      <c r="AO28" s="204">
        <f t="shared" si="5"/>
        <v>0</v>
      </c>
      <c r="AP28" s="204">
        <f>AP30+AP32+AP34</f>
        <v>0</v>
      </c>
      <c r="AQ28" s="204">
        <f t="shared" si="6"/>
        <v>0</v>
      </c>
      <c r="AR28" s="204">
        <f t="shared" si="6"/>
        <v>0</v>
      </c>
      <c r="AS28" s="204">
        <f t="shared" si="6"/>
        <v>0</v>
      </c>
      <c r="AT28" s="204">
        <f t="shared" si="6"/>
        <v>0</v>
      </c>
      <c r="AU28" s="204">
        <f t="shared" si="6"/>
        <v>0</v>
      </c>
      <c r="AV28" s="204">
        <f t="shared" si="6"/>
        <v>0</v>
      </c>
      <c r="AW28" s="204"/>
      <c r="AX28" s="204"/>
      <c r="AY28" s="109"/>
      <c r="AZ28" s="109"/>
      <c r="BA28" s="109"/>
      <c r="BB28" s="109"/>
      <c r="BC28" s="109"/>
      <c r="BD28" s="109"/>
      <c r="BE28" s="113">
        <f t="shared" si="3"/>
        <v>29</v>
      </c>
    </row>
    <row r="29" spans="1:57" ht="26.25" customHeight="1" thickBot="1">
      <c r="A29" s="312"/>
      <c r="B29" s="409" t="s">
        <v>145</v>
      </c>
      <c r="C29" s="409" t="s">
        <v>173</v>
      </c>
      <c r="D29" s="123" t="s">
        <v>22</v>
      </c>
      <c r="E29" s="112">
        <v>2</v>
      </c>
      <c r="F29" s="112">
        <v>2</v>
      </c>
      <c r="G29" s="112">
        <v>2</v>
      </c>
      <c r="H29" s="112">
        <v>2</v>
      </c>
      <c r="I29" s="114">
        <v>2</v>
      </c>
      <c r="J29" s="114">
        <v>2</v>
      </c>
      <c r="K29" s="114">
        <v>2</v>
      </c>
      <c r="L29" s="114">
        <v>2</v>
      </c>
      <c r="M29" s="112"/>
      <c r="N29" s="112">
        <v>2</v>
      </c>
      <c r="O29" s="112">
        <v>2</v>
      </c>
      <c r="P29" s="112">
        <v>2</v>
      </c>
      <c r="Q29" s="113"/>
      <c r="R29" s="113">
        <v>2</v>
      </c>
      <c r="S29" s="113">
        <v>2</v>
      </c>
      <c r="T29" s="113">
        <v>2</v>
      </c>
      <c r="U29" s="115"/>
      <c r="V29" s="115" t="s">
        <v>23</v>
      </c>
      <c r="W29" s="115" t="s">
        <v>23</v>
      </c>
      <c r="X29" s="115">
        <v>3</v>
      </c>
      <c r="Y29" s="115">
        <v>3</v>
      </c>
      <c r="Z29" s="115">
        <v>3</v>
      </c>
      <c r="AA29" s="115">
        <v>3</v>
      </c>
      <c r="AB29" s="115">
        <v>3</v>
      </c>
      <c r="AC29" s="115">
        <v>3</v>
      </c>
      <c r="AD29" s="115">
        <v>3</v>
      </c>
      <c r="AE29" s="115">
        <v>3</v>
      </c>
      <c r="AF29" s="115">
        <v>3</v>
      </c>
      <c r="AG29" s="197">
        <v>3</v>
      </c>
      <c r="AH29" s="115"/>
      <c r="AI29" s="115"/>
      <c r="AJ29" s="115"/>
      <c r="AK29" s="115"/>
      <c r="AL29" s="115"/>
      <c r="AM29" s="115"/>
      <c r="AN29" s="115"/>
      <c r="AO29" s="115"/>
      <c r="AP29" s="115"/>
      <c r="AQ29" s="114"/>
      <c r="AR29" s="115"/>
      <c r="AS29" s="114"/>
      <c r="AT29" s="114"/>
      <c r="AU29" s="114"/>
      <c r="AV29" s="119"/>
      <c r="AW29" s="119"/>
      <c r="AX29" s="119"/>
      <c r="AY29" s="117"/>
      <c r="AZ29" s="117"/>
      <c r="BA29" s="117"/>
      <c r="BB29" s="117"/>
      <c r="BC29" s="117"/>
      <c r="BD29" s="117"/>
      <c r="BE29" s="113">
        <f t="shared" si="3"/>
        <v>58</v>
      </c>
    </row>
    <row r="30" spans="1:57" ht="18.75" customHeight="1" thickBot="1">
      <c r="A30" s="312"/>
      <c r="B30" s="408"/>
      <c r="C30" s="408"/>
      <c r="D30" s="123" t="s">
        <v>25</v>
      </c>
      <c r="E30" s="112">
        <v>1</v>
      </c>
      <c r="F30" s="112">
        <v>1</v>
      </c>
      <c r="G30" s="112">
        <v>1</v>
      </c>
      <c r="H30" s="112">
        <v>1</v>
      </c>
      <c r="I30" s="114">
        <v>1</v>
      </c>
      <c r="J30" s="114">
        <v>1</v>
      </c>
      <c r="K30" s="114">
        <v>1</v>
      </c>
      <c r="L30" s="114">
        <v>1</v>
      </c>
      <c r="M30" s="112"/>
      <c r="N30" s="112">
        <v>1</v>
      </c>
      <c r="O30" s="112">
        <v>1</v>
      </c>
      <c r="P30" s="112">
        <v>1</v>
      </c>
      <c r="Q30" s="113"/>
      <c r="R30" s="113">
        <v>1</v>
      </c>
      <c r="S30" s="113">
        <v>1</v>
      </c>
      <c r="T30" s="113">
        <v>1</v>
      </c>
      <c r="U30" s="115"/>
      <c r="V30" s="115" t="s">
        <v>23</v>
      </c>
      <c r="W30" s="115" t="s">
        <v>23</v>
      </c>
      <c r="X30" s="118">
        <v>2</v>
      </c>
      <c r="Y30" s="118">
        <v>1</v>
      </c>
      <c r="Z30" s="118">
        <v>2</v>
      </c>
      <c r="AA30" s="118">
        <v>1</v>
      </c>
      <c r="AB30" s="118">
        <v>2</v>
      </c>
      <c r="AC30" s="118">
        <v>1</v>
      </c>
      <c r="AD30" s="118">
        <v>2</v>
      </c>
      <c r="AE30" s="118">
        <v>1</v>
      </c>
      <c r="AF30" s="118">
        <v>2</v>
      </c>
      <c r="AG30" s="118">
        <v>1</v>
      </c>
      <c r="AH30" s="118"/>
      <c r="AI30" s="118"/>
      <c r="AJ30" s="118"/>
      <c r="AK30" s="118"/>
      <c r="AL30" s="118"/>
      <c r="AM30" s="118"/>
      <c r="AN30" s="118"/>
      <c r="AO30" s="118"/>
      <c r="AP30" s="118"/>
      <c r="AQ30" s="119"/>
      <c r="AR30" s="118"/>
      <c r="AS30" s="119"/>
      <c r="AT30" s="119"/>
      <c r="AU30" s="119"/>
      <c r="AV30" s="119"/>
      <c r="AW30" s="119"/>
      <c r="AX30" s="119"/>
      <c r="AY30" s="117"/>
      <c r="AZ30" s="117"/>
      <c r="BA30" s="117"/>
      <c r="BB30" s="117"/>
      <c r="BC30" s="117"/>
      <c r="BD30" s="117"/>
      <c r="BE30" s="113">
        <f t="shared" si="3"/>
        <v>29</v>
      </c>
    </row>
    <row r="31" spans="1:57" ht="16.5" customHeight="1" hidden="1">
      <c r="A31" s="312"/>
      <c r="B31" s="409" t="s">
        <v>130</v>
      </c>
      <c r="C31" s="418"/>
      <c r="D31" s="123" t="s">
        <v>22</v>
      </c>
      <c r="E31" s="112"/>
      <c r="F31" s="112"/>
      <c r="G31" s="112"/>
      <c r="H31" s="112"/>
      <c r="I31" s="114"/>
      <c r="J31" s="114"/>
      <c r="K31" s="114"/>
      <c r="L31" s="114"/>
      <c r="M31" s="112"/>
      <c r="N31" s="112"/>
      <c r="O31" s="112"/>
      <c r="P31" s="112"/>
      <c r="Q31" s="112"/>
      <c r="R31" s="112"/>
      <c r="S31" s="112"/>
      <c r="T31" s="114"/>
      <c r="U31" s="114"/>
      <c r="V31" s="114" t="s">
        <v>23</v>
      </c>
      <c r="W31" s="114" t="s">
        <v>23</v>
      </c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7"/>
      <c r="AZ31" s="117"/>
      <c r="BA31" s="117"/>
      <c r="BB31" s="117"/>
      <c r="BC31" s="117"/>
      <c r="BD31" s="117"/>
      <c r="BE31" s="113">
        <f t="shared" si="3"/>
        <v>0</v>
      </c>
    </row>
    <row r="32" spans="1:57" ht="16.5" customHeight="1" hidden="1">
      <c r="A32" s="312"/>
      <c r="B32" s="408"/>
      <c r="C32" s="419"/>
      <c r="D32" s="123" t="s">
        <v>25</v>
      </c>
      <c r="E32" s="112"/>
      <c r="F32" s="112"/>
      <c r="G32" s="112"/>
      <c r="H32" s="112"/>
      <c r="I32" s="114"/>
      <c r="J32" s="114"/>
      <c r="K32" s="114"/>
      <c r="L32" s="114"/>
      <c r="M32" s="112"/>
      <c r="N32" s="112"/>
      <c r="O32" s="112"/>
      <c r="P32" s="112"/>
      <c r="Q32" s="112"/>
      <c r="R32" s="112"/>
      <c r="S32" s="112"/>
      <c r="T32" s="114"/>
      <c r="U32" s="114"/>
      <c r="V32" s="114" t="s">
        <v>23</v>
      </c>
      <c r="W32" s="114" t="s">
        <v>23</v>
      </c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9"/>
      <c r="AX32" s="119"/>
      <c r="AY32" s="117"/>
      <c r="AZ32" s="117"/>
      <c r="BA32" s="117"/>
      <c r="BB32" s="117"/>
      <c r="BC32" s="117"/>
      <c r="BD32" s="117"/>
      <c r="BE32" s="113">
        <f t="shared" si="3"/>
        <v>0</v>
      </c>
    </row>
    <row r="33" spans="1:57" ht="16.5" customHeight="1" hidden="1">
      <c r="A33" s="312"/>
      <c r="B33" s="409" t="s">
        <v>129</v>
      </c>
      <c r="C33" s="418"/>
      <c r="D33" s="123" t="s">
        <v>22</v>
      </c>
      <c r="E33" s="112"/>
      <c r="F33" s="112"/>
      <c r="G33" s="112"/>
      <c r="H33" s="112"/>
      <c r="I33" s="114"/>
      <c r="J33" s="114"/>
      <c r="K33" s="114"/>
      <c r="L33" s="114"/>
      <c r="M33" s="112"/>
      <c r="N33" s="112"/>
      <c r="O33" s="112"/>
      <c r="P33" s="112"/>
      <c r="Q33" s="112"/>
      <c r="R33" s="112"/>
      <c r="S33" s="112"/>
      <c r="T33" s="114"/>
      <c r="U33" s="114"/>
      <c r="V33" s="114" t="s">
        <v>23</v>
      </c>
      <c r="W33" s="114" t="s">
        <v>23</v>
      </c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9"/>
      <c r="AW33" s="119"/>
      <c r="AX33" s="119"/>
      <c r="AY33" s="117"/>
      <c r="AZ33" s="117"/>
      <c r="BA33" s="117"/>
      <c r="BB33" s="117"/>
      <c r="BC33" s="117"/>
      <c r="BD33" s="117"/>
      <c r="BE33" s="113">
        <f t="shared" si="3"/>
        <v>0</v>
      </c>
    </row>
    <row r="34" spans="1:57" ht="16.5" customHeight="1" hidden="1">
      <c r="A34" s="312"/>
      <c r="B34" s="408"/>
      <c r="C34" s="419"/>
      <c r="D34" s="123" t="s">
        <v>25</v>
      </c>
      <c r="E34" s="112"/>
      <c r="F34" s="112"/>
      <c r="G34" s="112"/>
      <c r="H34" s="112"/>
      <c r="I34" s="114"/>
      <c r="J34" s="114"/>
      <c r="K34" s="114"/>
      <c r="L34" s="114"/>
      <c r="M34" s="112"/>
      <c r="N34" s="112"/>
      <c r="O34" s="112"/>
      <c r="P34" s="112"/>
      <c r="Q34" s="112"/>
      <c r="R34" s="112"/>
      <c r="S34" s="112"/>
      <c r="T34" s="114"/>
      <c r="U34" s="114"/>
      <c r="V34" s="114" t="s">
        <v>23</v>
      </c>
      <c r="W34" s="114" t="s">
        <v>23</v>
      </c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7"/>
      <c r="AZ34" s="117"/>
      <c r="BA34" s="117"/>
      <c r="BB34" s="117"/>
      <c r="BC34" s="117"/>
      <c r="BD34" s="117"/>
      <c r="BE34" s="113">
        <f t="shared" si="3"/>
        <v>0</v>
      </c>
    </row>
    <row r="35" spans="1:57" s="24" customFormat="1" ht="27.75" customHeight="1" thickBot="1">
      <c r="A35" s="312"/>
      <c r="B35" s="417" t="s">
        <v>57</v>
      </c>
      <c r="C35" s="417" t="s">
        <v>58</v>
      </c>
      <c r="D35" s="133" t="s">
        <v>22</v>
      </c>
      <c r="E35" s="109">
        <f aca="true" t="shared" si="7" ref="E35:U36">E37+E65</f>
        <v>28</v>
      </c>
      <c r="F35" s="109">
        <f t="shared" si="7"/>
        <v>28</v>
      </c>
      <c r="G35" s="109">
        <f t="shared" si="7"/>
        <v>28</v>
      </c>
      <c r="H35" s="109">
        <f t="shared" si="7"/>
        <v>28</v>
      </c>
      <c r="I35" s="204">
        <f t="shared" si="7"/>
        <v>28</v>
      </c>
      <c r="J35" s="204">
        <f t="shared" si="7"/>
        <v>28</v>
      </c>
      <c r="K35" s="204">
        <f t="shared" si="7"/>
        <v>28</v>
      </c>
      <c r="L35" s="204">
        <f t="shared" si="7"/>
        <v>28</v>
      </c>
      <c r="M35" s="109">
        <f t="shared" si="7"/>
        <v>36</v>
      </c>
      <c r="N35" s="109">
        <f t="shared" si="7"/>
        <v>28</v>
      </c>
      <c r="O35" s="109">
        <f t="shared" si="7"/>
        <v>28</v>
      </c>
      <c r="P35" s="109">
        <f t="shared" si="7"/>
        <v>28</v>
      </c>
      <c r="Q35" s="109">
        <f t="shared" si="7"/>
        <v>36</v>
      </c>
      <c r="R35" s="109">
        <f t="shared" si="7"/>
        <v>28</v>
      </c>
      <c r="S35" s="109">
        <f>S37+S65</f>
        <v>28</v>
      </c>
      <c r="T35" s="109">
        <f>T37+T65</f>
        <v>28</v>
      </c>
      <c r="U35" s="204">
        <f t="shared" si="7"/>
        <v>36</v>
      </c>
      <c r="V35" s="204" t="s">
        <v>23</v>
      </c>
      <c r="W35" s="204" t="s">
        <v>23</v>
      </c>
      <c r="X35" s="204">
        <f aca="true" t="shared" si="8" ref="X35:AV36">X37+X65</f>
        <v>26</v>
      </c>
      <c r="Y35" s="204">
        <f t="shared" si="8"/>
        <v>26</v>
      </c>
      <c r="Z35" s="204">
        <f t="shared" si="8"/>
        <v>26</v>
      </c>
      <c r="AA35" s="204">
        <f t="shared" si="8"/>
        <v>26</v>
      </c>
      <c r="AB35" s="204">
        <f t="shared" si="8"/>
        <v>26</v>
      </c>
      <c r="AC35" s="204">
        <f t="shared" si="8"/>
        <v>26</v>
      </c>
      <c r="AD35" s="204">
        <f t="shared" si="8"/>
        <v>26</v>
      </c>
      <c r="AE35" s="204">
        <f t="shared" si="8"/>
        <v>26</v>
      </c>
      <c r="AF35" s="204">
        <f t="shared" si="8"/>
        <v>26</v>
      </c>
      <c r="AG35" s="204">
        <f t="shared" si="8"/>
        <v>26</v>
      </c>
      <c r="AH35" s="204">
        <f t="shared" si="8"/>
        <v>36</v>
      </c>
      <c r="AI35" s="204">
        <f t="shared" si="8"/>
        <v>36</v>
      </c>
      <c r="AJ35" s="204">
        <f t="shared" si="8"/>
        <v>36</v>
      </c>
      <c r="AK35" s="204">
        <f t="shared" si="8"/>
        <v>0</v>
      </c>
      <c r="AL35" s="204">
        <f t="shared" si="8"/>
        <v>0</v>
      </c>
      <c r="AM35" s="204">
        <f t="shared" si="8"/>
        <v>0</v>
      </c>
      <c r="AN35" s="204">
        <f t="shared" si="8"/>
        <v>0</v>
      </c>
      <c r="AO35" s="204">
        <f t="shared" si="8"/>
        <v>0</v>
      </c>
      <c r="AP35" s="204">
        <f t="shared" si="8"/>
        <v>0</v>
      </c>
      <c r="AQ35" s="204">
        <f t="shared" si="8"/>
        <v>0</v>
      </c>
      <c r="AR35" s="204">
        <f t="shared" si="8"/>
        <v>0</v>
      </c>
      <c r="AS35" s="204">
        <f t="shared" si="8"/>
        <v>0</v>
      </c>
      <c r="AT35" s="204">
        <f t="shared" si="8"/>
        <v>0</v>
      </c>
      <c r="AU35" s="204">
        <f t="shared" si="8"/>
        <v>0</v>
      </c>
      <c r="AV35" s="204">
        <f t="shared" si="8"/>
        <v>0</v>
      </c>
      <c r="AW35" s="204"/>
      <c r="AX35" s="204"/>
      <c r="AY35" s="109"/>
      <c r="AZ35" s="109"/>
      <c r="BA35" s="109"/>
      <c r="BB35" s="109"/>
      <c r="BC35" s="109"/>
      <c r="BD35" s="109"/>
      <c r="BE35" s="113">
        <f t="shared" si="3"/>
        <v>868</v>
      </c>
    </row>
    <row r="36" spans="1:57" s="24" customFormat="1" ht="18.75" customHeight="1" thickBot="1">
      <c r="A36" s="312"/>
      <c r="B36" s="406"/>
      <c r="C36" s="406"/>
      <c r="D36" s="133" t="s">
        <v>25</v>
      </c>
      <c r="E36" s="109">
        <f t="shared" si="7"/>
        <v>14</v>
      </c>
      <c r="F36" s="109">
        <f t="shared" si="7"/>
        <v>14</v>
      </c>
      <c r="G36" s="109">
        <f t="shared" si="7"/>
        <v>14</v>
      </c>
      <c r="H36" s="109">
        <f t="shared" si="7"/>
        <v>14</v>
      </c>
      <c r="I36" s="204">
        <f t="shared" si="7"/>
        <v>14</v>
      </c>
      <c r="J36" s="204">
        <f t="shared" si="7"/>
        <v>14</v>
      </c>
      <c r="K36" s="204">
        <f t="shared" si="7"/>
        <v>14</v>
      </c>
      <c r="L36" s="204">
        <f t="shared" si="7"/>
        <v>14</v>
      </c>
      <c r="M36" s="109">
        <f t="shared" si="7"/>
        <v>0</v>
      </c>
      <c r="N36" s="109">
        <f t="shared" si="7"/>
        <v>14</v>
      </c>
      <c r="O36" s="109">
        <f t="shared" si="7"/>
        <v>14</v>
      </c>
      <c r="P36" s="109">
        <f t="shared" si="7"/>
        <v>14</v>
      </c>
      <c r="Q36" s="109">
        <f t="shared" si="7"/>
        <v>0</v>
      </c>
      <c r="R36" s="109">
        <f t="shared" si="7"/>
        <v>14</v>
      </c>
      <c r="S36" s="109">
        <f>S38+S66</f>
        <v>14</v>
      </c>
      <c r="T36" s="109">
        <f>T38+T66</f>
        <v>14</v>
      </c>
      <c r="U36" s="204">
        <f t="shared" si="7"/>
        <v>0</v>
      </c>
      <c r="V36" s="204" t="s">
        <v>23</v>
      </c>
      <c r="W36" s="204" t="s">
        <v>23</v>
      </c>
      <c r="X36" s="204">
        <f t="shared" si="8"/>
        <v>13</v>
      </c>
      <c r="Y36" s="204">
        <f t="shared" si="8"/>
        <v>13</v>
      </c>
      <c r="Z36" s="204">
        <f t="shared" si="8"/>
        <v>13</v>
      </c>
      <c r="AA36" s="204">
        <f t="shared" si="8"/>
        <v>13</v>
      </c>
      <c r="AB36" s="204">
        <f t="shared" si="8"/>
        <v>13</v>
      </c>
      <c r="AC36" s="204">
        <f t="shared" si="8"/>
        <v>13</v>
      </c>
      <c r="AD36" s="204">
        <f t="shared" si="8"/>
        <v>13</v>
      </c>
      <c r="AE36" s="204">
        <f t="shared" si="8"/>
        <v>13</v>
      </c>
      <c r="AF36" s="204">
        <f t="shared" si="8"/>
        <v>13</v>
      </c>
      <c r="AG36" s="204">
        <f t="shared" si="8"/>
        <v>13</v>
      </c>
      <c r="AH36" s="204">
        <f t="shared" si="8"/>
        <v>0</v>
      </c>
      <c r="AI36" s="204">
        <f t="shared" si="8"/>
        <v>0</v>
      </c>
      <c r="AJ36" s="204">
        <f t="shared" si="8"/>
        <v>0</v>
      </c>
      <c r="AK36" s="204">
        <f t="shared" si="8"/>
        <v>0</v>
      </c>
      <c r="AL36" s="204">
        <f t="shared" si="8"/>
        <v>0</v>
      </c>
      <c r="AM36" s="204">
        <f t="shared" si="8"/>
        <v>0</v>
      </c>
      <c r="AN36" s="204">
        <f t="shared" si="8"/>
        <v>0</v>
      </c>
      <c r="AO36" s="204">
        <f t="shared" si="8"/>
        <v>0</v>
      </c>
      <c r="AP36" s="204">
        <f t="shared" si="8"/>
        <v>0</v>
      </c>
      <c r="AQ36" s="204">
        <f t="shared" si="8"/>
        <v>0</v>
      </c>
      <c r="AR36" s="204">
        <f t="shared" si="8"/>
        <v>0</v>
      </c>
      <c r="AS36" s="204">
        <f t="shared" si="8"/>
        <v>0</v>
      </c>
      <c r="AT36" s="204">
        <f t="shared" si="8"/>
        <v>0</v>
      </c>
      <c r="AU36" s="204">
        <f t="shared" si="8"/>
        <v>0</v>
      </c>
      <c r="AV36" s="204">
        <f t="shared" si="8"/>
        <v>0</v>
      </c>
      <c r="AW36" s="204"/>
      <c r="AX36" s="204"/>
      <c r="AY36" s="109"/>
      <c r="AZ36" s="109"/>
      <c r="BA36" s="109"/>
      <c r="BB36" s="109"/>
      <c r="BC36" s="109"/>
      <c r="BD36" s="109"/>
      <c r="BE36" s="113">
        <f t="shared" si="3"/>
        <v>326</v>
      </c>
    </row>
    <row r="37" spans="1:57" s="24" customFormat="1" ht="23.25" customHeight="1" thickBot="1">
      <c r="A37" s="312"/>
      <c r="B37" s="417" t="s">
        <v>44</v>
      </c>
      <c r="C37" s="417" t="s">
        <v>128</v>
      </c>
      <c r="D37" s="133" t="s">
        <v>22</v>
      </c>
      <c r="E37" s="109">
        <f>E39+E41+E43+E45+E47+E59+E61+E63</f>
        <v>12</v>
      </c>
      <c r="F37" s="109">
        <f aca="true" t="shared" si="9" ref="F37:R38">F39+F41+F43+F45+F47+F59+F61+F63</f>
        <v>12</v>
      </c>
      <c r="G37" s="109">
        <f t="shared" si="9"/>
        <v>12</v>
      </c>
      <c r="H37" s="109">
        <f t="shared" si="9"/>
        <v>12</v>
      </c>
      <c r="I37" s="109">
        <f t="shared" si="9"/>
        <v>12</v>
      </c>
      <c r="J37" s="109">
        <f t="shared" si="9"/>
        <v>12</v>
      </c>
      <c r="K37" s="109">
        <f t="shared" si="9"/>
        <v>12</v>
      </c>
      <c r="L37" s="109">
        <f t="shared" si="9"/>
        <v>12</v>
      </c>
      <c r="M37" s="109">
        <f t="shared" si="9"/>
        <v>0</v>
      </c>
      <c r="N37" s="109">
        <f t="shared" si="9"/>
        <v>12</v>
      </c>
      <c r="O37" s="109">
        <f t="shared" si="9"/>
        <v>12</v>
      </c>
      <c r="P37" s="109">
        <f t="shared" si="9"/>
        <v>12</v>
      </c>
      <c r="Q37" s="109">
        <f t="shared" si="9"/>
        <v>0</v>
      </c>
      <c r="R37" s="109">
        <f t="shared" si="9"/>
        <v>12</v>
      </c>
      <c r="S37" s="109">
        <f>S39+S41+S43+S45+S47+S59+S61+S63</f>
        <v>12</v>
      </c>
      <c r="T37" s="109">
        <f>T39+T41+T43+T45+T47+T59+T61+T63</f>
        <v>12</v>
      </c>
      <c r="U37" s="204">
        <f aca="true" t="shared" si="10" ref="U37:AV38">U39+U41+U43+U45+U47</f>
        <v>0</v>
      </c>
      <c r="V37" s="204" t="s">
        <v>23</v>
      </c>
      <c r="W37" s="204" t="s">
        <v>23</v>
      </c>
      <c r="X37" s="109">
        <f aca="true" t="shared" si="11" ref="X37:AG38">X39+X41+X43+X45+X47+X59+X61+X63</f>
        <v>10</v>
      </c>
      <c r="Y37" s="109">
        <f t="shared" si="11"/>
        <v>10</v>
      </c>
      <c r="Z37" s="109">
        <f t="shared" si="11"/>
        <v>10</v>
      </c>
      <c r="AA37" s="109">
        <f t="shared" si="11"/>
        <v>10</v>
      </c>
      <c r="AB37" s="109">
        <f t="shared" si="11"/>
        <v>10</v>
      </c>
      <c r="AC37" s="109">
        <f t="shared" si="11"/>
        <v>10</v>
      </c>
      <c r="AD37" s="109">
        <f t="shared" si="11"/>
        <v>10</v>
      </c>
      <c r="AE37" s="109">
        <f t="shared" si="11"/>
        <v>10</v>
      </c>
      <c r="AF37" s="109">
        <f t="shared" si="11"/>
        <v>10</v>
      </c>
      <c r="AG37" s="109">
        <f t="shared" si="11"/>
        <v>9</v>
      </c>
      <c r="AH37" s="204">
        <f t="shared" si="10"/>
        <v>0</v>
      </c>
      <c r="AI37" s="204">
        <f t="shared" si="10"/>
        <v>0</v>
      </c>
      <c r="AJ37" s="204">
        <f t="shared" si="10"/>
        <v>0</v>
      </c>
      <c r="AK37" s="204">
        <f t="shared" si="10"/>
        <v>0</v>
      </c>
      <c r="AL37" s="204">
        <f t="shared" si="10"/>
        <v>0</v>
      </c>
      <c r="AM37" s="109">
        <f t="shared" si="10"/>
        <v>0</v>
      </c>
      <c r="AN37" s="109">
        <f t="shared" si="10"/>
        <v>0</v>
      </c>
      <c r="AO37" s="109">
        <f t="shared" si="10"/>
        <v>0</v>
      </c>
      <c r="AP37" s="109">
        <f t="shared" si="10"/>
        <v>0</v>
      </c>
      <c r="AQ37" s="109">
        <f t="shared" si="10"/>
        <v>0</v>
      </c>
      <c r="AR37" s="109">
        <f t="shared" si="10"/>
        <v>0</v>
      </c>
      <c r="AS37" s="109">
        <f t="shared" si="10"/>
        <v>0</v>
      </c>
      <c r="AT37" s="109">
        <f t="shared" si="10"/>
        <v>0</v>
      </c>
      <c r="AU37" s="109">
        <f t="shared" si="10"/>
        <v>0</v>
      </c>
      <c r="AV37" s="109">
        <f t="shared" si="10"/>
        <v>0</v>
      </c>
      <c r="AW37" s="109"/>
      <c r="AX37" s="109"/>
      <c r="AY37" s="109"/>
      <c r="AZ37" s="109"/>
      <c r="BA37" s="109"/>
      <c r="BB37" s="109"/>
      <c r="BC37" s="109"/>
      <c r="BD37" s="109"/>
      <c r="BE37" s="113">
        <f t="shared" si="3"/>
        <v>267</v>
      </c>
    </row>
    <row r="38" spans="1:57" s="24" customFormat="1" ht="18.75" customHeight="1" thickBot="1">
      <c r="A38" s="312"/>
      <c r="B38" s="406"/>
      <c r="C38" s="406"/>
      <c r="D38" s="133" t="s">
        <v>25</v>
      </c>
      <c r="E38" s="109">
        <f>E40+E42+E44+E46+E48+E60+E62+E64</f>
        <v>6</v>
      </c>
      <c r="F38" s="109">
        <f t="shared" si="9"/>
        <v>6</v>
      </c>
      <c r="G38" s="109">
        <f t="shared" si="9"/>
        <v>6</v>
      </c>
      <c r="H38" s="109">
        <f t="shared" si="9"/>
        <v>6</v>
      </c>
      <c r="I38" s="109">
        <f t="shared" si="9"/>
        <v>6</v>
      </c>
      <c r="J38" s="109">
        <f t="shared" si="9"/>
        <v>6</v>
      </c>
      <c r="K38" s="109">
        <f t="shared" si="9"/>
        <v>6</v>
      </c>
      <c r="L38" s="109">
        <f t="shared" si="9"/>
        <v>6</v>
      </c>
      <c r="M38" s="109">
        <f t="shared" si="9"/>
        <v>0</v>
      </c>
      <c r="N38" s="109">
        <f t="shared" si="9"/>
        <v>6</v>
      </c>
      <c r="O38" s="109">
        <f t="shared" si="9"/>
        <v>6</v>
      </c>
      <c r="P38" s="109">
        <f t="shared" si="9"/>
        <v>6</v>
      </c>
      <c r="Q38" s="109">
        <f t="shared" si="9"/>
        <v>0</v>
      </c>
      <c r="R38" s="109">
        <f t="shared" si="9"/>
        <v>6</v>
      </c>
      <c r="S38" s="109">
        <f>S40+S42+S44+S46+S48+S60+S62+S64</f>
        <v>6</v>
      </c>
      <c r="T38" s="109">
        <f>T40+T42+T44+T46+T48+T60+T62+T64</f>
        <v>6</v>
      </c>
      <c r="U38" s="204">
        <f t="shared" si="10"/>
        <v>0</v>
      </c>
      <c r="V38" s="204" t="s">
        <v>23</v>
      </c>
      <c r="W38" s="204" t="s">
        <v>23</v>
      </c>
      <c r="X38" s="109">
        <f t="shared" si="11"/>
        <v>5</v>
      </c>
      <c r="Y38" s="109">
        <f t="shared" si="11"/>
        <v>5</v>
      </c>
      <c r="Z38" s="109">
        <f t="shared" si="11"/>
        <v>5</v>
      </c>
      <c r="AA38" s="109">
        <f t="shared" si="11"/>
        <v>5</v>
      </c>
      <c r="AB38" s="109">
        <f t="shared" si="11"/>
        <v>5</v>
      </c>
      <c r="AC38" s="109">
        <f t="shared" si="11"/>
        <v>5</v>
      </c>
      <c r="AD38" s="109">
        <f t="shared" si="11"/>
        <v>5</v>
      </c>
      <c r="AE38" s="109">
        <f t="shared" si="11"/>
        <v>5</v>
      </c>
      <c r="AF38" s="109">
        <f t="shared" si="11"/>
        <v>5</v>
      </c>
      <c r="AG38" s="109">
        <f t="shared" si="11"/>
        <v>4</v>
      </c>
      <c r="AH38" s="204">
        <f t="shared" si="10"/>
        <v>0</v>
      </c>
      <c r="AI38" s="204">
        <f t="shared" si="10"/>
        <v>0</v>
      </c>
      <c r="AJ38" s="204">
        <f t="shared" si="10"/>
        <v>0</v>
      </c>
      <c r="AK38" s="204">
        <f t="shared" si="10"/>
        <v>0</v>
      </c>
      <c r="AL38" s="204">
        <f t="shared" si="10"/>
        <v>0</v>
      </c>
      <c r="AM38" s="109">
        <f t="shared" si="10"/>
        <v>0</v>
      </c>
      <c r="AN38" s="109">
        <f t="shared" si="10"/>
        <v>0</v>
      </c>
      <c r="AO38" s="109">
        <f t="shared" si="10"/>
        <v>0</v>
      </c>
      <c r="AP38" s="109">
        <f t="shared" si="10"/>
        <v>0</v>
      </c>
      <c r="AQ38" s="109">
        <f t="shared" si="10"/>
        <v>0</v>
      </c>
      <c r="AR38" s="109">
        <f t="shared" si="10"/>
        <v>0</v>
      </c>
      <c r="AS38" s="109">
        <f t="shared" si="10"/>
        <v>0</v>
      </c>
      <c r="AT38" s="109">
        <f t="shared" si="10"/>
        <v>0</v>
      </c>
      <c r="AU38" s="109">
        <f t="shared" si="10"/>
        <v>0</v>
      </c>
      <c r="AV38" s="109">
        <f t="shared" si="10"/>
        <v>0</v>
      </c>
      <c r="AW38" s="109"/>
      <c r="AX38" s="109"/>
      <c r="AY38" s="109"/>
      <c r="AZ38" s="109"/>
      <c r="BA38" s="109"/>
      <c r="BB38" s="109"/>
      <c r="BC38" s="109"/>
      <c r="BD38" s="109"/>
      <c r="BE38" s="113">
        <f t="shared" si="3"/>
        <v>133</v>
      </c>
    </row>
    <row r="39" spans="1:57" ht="22.5" customHeight="1" hidden="1">
      <c r="A39" s="312"/>
      <c r="B39" s="400"/>
      <c r="C39" s="400"/>
      <c r="D39" s="155"/>
      <c r="E39" s="113"/>
      <c r="F39" s="113"/>
      <c r="G39" s="113"/>
      <c r="H39" s="113"/>
      <c r="I39" s="115"/>
      <c r="J39" s="115"/>
      <c r="K39" s="115"/>
      <c r="L39" s="115"/>
      <c r="M39" s="113"/>
      <c r="N39" s="113"/>
      <c r="O39" s="113"/>
      <c r="P39" s="113"/>
      <c r="Q39" s="153"/>
      <c r="R39" s="153"/>
      <c r="S39" s="113"/>
      <c r="T39" s="152"/>
      <c r="U39" s="152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52"/>
      <c r="AK39" s="152"/>
      <c r="AL39" s="152"/>
      <c r="AM39" s="152"/>
      <c r="AN39" s="152"/>
      <c r="AO39" s="152"/>
      <c r="AP39" s="152"/>
      <c r="AQ39" s="115"/>
      <c r="AR39" s="115"/>
      <c r="AS39" s="115"/>
      <c r="AT39" s="115"/>
      <c r="AU39" s="115"/>
      <c r="AV39" s="118"/>
      <c r="AW39" s="118"/>
      <c r="AX39" s="118"/>
      <c r="AY39" s="116"/>
      <c r="AZ39" s="116"/>
      <c r="BA39" s="116"/>
      <c r="BB39" s="116"/>
      <c r="BC39" s="116"/>
      <c r="BD39" s="116"/>
      <c r="BE39" s="113"/>
    </row>
    <row r="40" spans="1:57" ht="17.25" customHeight="1" hidden="1">
      <c r="A40" s="312"/>
      <c r="B40" s="416"/>
      <c r="C40" s="401"/>
      <c r="D40" s="155"/>
      <c r="E40" s="113"/>
      <c r="F40" s="113"/>
      <c r="G40" s="113"/>
      <c r="H40" s="113"/>
      <c r="I40" s="115"/>
      <c r="J40" s="115"/>
      <c r="K40" s="115"/>
      <c r="L40" s="115"/>
      <c r="M40" s="113"/>
      <c r="N40" s="113"/>
      <c r="O40" s="113"/>
      <c r="P40" s="113"/>
      <c r="Q40" s="153"/>
      <c r="R40" s="153"/>
      <c r="S40" s="113"/>
      <c r="T40" s="152"/>
      <c r="U40" s="152"/>
      <c r="V40" s="115"/>
      <c r="W40" s="115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54"/>
      <c r="AK40" s="154"/>
      <c r="AL40" s="154"/>
      <c r="AM40" s="154"/>
      <c r="AN40" s="154"/>
      <c r="AO40" s="154"/>
      <c r="AP40" s="154"/>
      <c r="AQ40" s="118"/>
      <c r="AR40" s="118"/>
      <c r="AS40" s="118"/>
      <c r="AT40" s="118"/>
      <c r="AU40" s="118"/>
      <c r="AV40" s="118"/>
      <c r="AW40" s="118"/>
      <c r="AX40" s="118"/>
      <c r="AY40" s="116"/>
      <c r="AZ40" s="116"/>
      <c r="BA40" s="116"/>
      <c r="BB40" s="116"/>
      <c r="BC40" s="116"/>
      <c r="BD40" s="116"/>
      <c r="BE40" s="113"/>
    </row>
    <row r="41" spans="1:57" ht="17.25" customHeight="1" hidden="1">
      <c r="A41" s="312"/>
      <c r="B41" s="298"/>
      <c r="C41" s="414"/>
      <c r="D41" s="156"/>
      <c r="E41" s="113"/>
      <c r="F41" s="113"/>
      <c r="G41" s="113"/>
      <c r="H41" s="113"/>
      <c r="I41" s="115"/>
      <c r="J41" s="115"/>
      <c r="K41" s="115"/>
      <c r="L41" s="115"/>
      <c r="M41" s="113"/>
      <c r="N41" s="113"/>
      <c r="O41" s="113"/>
      <c r="P41" s="113"/>
      <c r="Q41" s="153"/>
      <c r="R41" s="153"/>
      <c r="S41" s="113"/>
      <c r="T41" s="152"/>
      <c r="U41" s="152"/>
      <c r="V41" s="115"/>
      <c r="W41" s="115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54"/>
      <c r="AK41" s="154"/>
      <c r="AL41" s="154"/>
      <c r="AM41" s="154"/>
      <c r="AN41" s="154"/>
      <c r="AO41" s="154"/>
      <c r="AP41" s="154"/>
      <c r="AQ41" s="118"/>
      <c r="AR41" s="118"/>
      <c r="AS41" s="118"/>
      <c r="AT41" s="118"/>
      <c r="AU41" s="118"/>
      <c r="AV41" s="118"/>
      <c r="AW41" s="118"/>
      <c r="AX41" s="118"/>
      <c r="AY41" s="116"/>
      <c r="AZ41" s="116"/>
      <c r="BA41" s="116"/>
      <c r="BB41" s="116"/>
      <c r="BC41" s="116"/>
      <c r="BD41" s="116"/>
      <c r="BE41" s="113"/>
    </row>
    <row r="42" spans="1:57" ht="17.25" customHeight="1" hidden="1">
      <c r="A42" s="312"/>
      <c r="B42" s="413"/>
      <c r="C42" s="415"/>
      <c r="D42" s="156"/>
      <c r="E42" s="113"/>
      <c r="F42" s="113"/>
      <c r="G42" s="113"/>
      <c r="H42" s="113"/>
      <c r="I42" s="115"/>
      <c r="J42" s="115"/>
      <c r="K42" s="115"/>
      <c r="L42" s="115"/>
      <c r="M42" s="113"/>
      <c r="N42" s="113"/>
      <c r="O42" s="113"/>
      <c r="P42" s="113"/>
      <c r="Q42" s="153"/>
      <c r="R42" s="153"/>
      <c r="S42" s="113"/>
      <c r="T42" s="152"/>
      <c r="U42" s="152"/>
      <c r="V42" s="115"/>
      <c r="W42" s="115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54"/>
      <c r="AK42" s="154"/>
      <c r="AL42" s="154"/>
      <c r="AM42" s="154"/>
      <c r="AN42" s="154"/>
      <c r="AO42" s="154"/>
      <c r="AP42" s="154"/>
      <c r="AQ42" s="118"/>
      <c r="AR42" s="118"/>
      <c r="AS42" s="118"/>
      <c r="AT42" s="118"/>
      <c r="AU42" s="118"/>
      <c r="AV42" s="118"/>
      <c r="AW42" s="118"/>
      <c r="AX42" s="118"/>
      <c r="AY42" s="116"/>
      <c r="AZ42" s="116"/>
      <c r="BA42" s="116"/>
      <c r="BB42" s="116"/>
      <c r="BC42" s="116"/>
      <c r="BD42" s="116"/>
      <c r="BE42" s="113"/>
    </row>
    <row r="43" spans="1:57" ht="17.25" customHeight="1" thickBot="1">
      <c r="A43" s="312"/>
      <c r="B43" s="400" t="s">
        <v>55</v>
      </c>
      <c r="C43" s="400" t="s">
        <v>170</v>
      </c>
      <c r="D43" s="156" t="s">
        <v>22</v>
      </c>
      <c r="E43" s="112">
        <v>2</v>
      </c>
      <c r="F43" s="112">
        <v>2</v>
      </c>
      <c r="G43" s="112">
        <v>2</v>
      </c>
      <c r="H43" s="112">
        <v>2</v>
      </c>
      <c r="I43" s="114">
        <v>2</v>
      </c>
      <c r="J43" s="114">
        <v>2</v>
      </c>
      <c r="K43" s="114">
        <v>2</v>
      </c>
      <c r="L43" s="114">
        <v>2</v>
      </c>
      <c r="M43" s="112"/>
      <c r="N43" s="112">
        <v>2</v>
      </c>
      <c r="O43" s="112">
        <v>2</v>
      </c>
      <c r="P43" s="112">
        <v>2</v>
      </c>
      <c r="Q43" s="113"/>
      <c r="R43" s="113">
        <v>2</v>
      </c>
      <c r="S43" s="113">
        <v>2</v>
      </c>
      <c r="T43" s="113">
        <v>2</v>
      </c>
      <c r="U43" s="115"/>
      <c r="V43" s="115" t="s">
        <v>23</v>
      </c>
      <c r="W43" s="115" t="s">
        <v>23</v>
      </c>
      <c r="X43" s="118">
        <v>2</v>
      </c>
      <c r="Y43" s="118">
        <v>2</v>
      </c>
      <c r="Z43" s="118">
        <v>2</v>
      </c>
      <c r="AA43" s="118">
        <v>2</v>
      </c>
      <c r="AB43" s="118">
        <v>2</v>
      </c>
      <c r="AC43" s="118">
        <v>2</v>
      </c>
      <c r="AD43" s="118">
        <v>2</v>
      </c>
      <c r="AE43" s="118">
        <v>2</v>
      </c>
      <c r="AF43" s="118">
        <v>2</v>
      </c>
      <c r="AG43" s="198">
        <v>2</v>
      </c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6"/>
      <c r="AZ43" s="116"/>
      <c r="BA43" s="116"/>
      <c r="BB43" s="116"/>
      <c r="BC43" s="116"/>
      <c r="BD43" s="116"/>
      <c r="BE43" s="113">
        <f t="shared" si="3"/>
        <v>48</v>
      </c>
    </row>
    <row r="44" spans="1:57" ht="17.25" customHeight="1" thickBot="1">
      <c r="A44" s="312"/>
      <c r="B44" s="416"/>
      <c r="C44" s="401"/>
      <c r="D44" s="156" t="s">
        <v>25</v>
      </c>
      <c r="E44" s="112">
        <v>1</v>
      </c>
      <c r="F44" s="112">
        <v>1</v>
      </c>
      <c r="G44" s="112">
        <v>1</v>
      </c>
      <c r="H44" s="112">
        <v>1</v>
      </c>
      <c r="I44" s="114">
        <v>1</v>
      </c>
      <c r="J44" s="114">
        <v>1</v>
      </c>
      <c r="K44" s="114">
        <v>1</v>
      </c>
      <c r="L44" s="114">
        <v>1</v>
      </c>
      <c r="M44" s="112"/>
      <c r="N44" s="112">
        <v>1</v>
      </c>
      <c r="O44" s="112">
        <v>1</v>
      </c>
      <c r="P44" s="112">
        <v>1</v>
      </c>
      <c r="Q44" s="113"/>
      <c r="R44" s="113">
        <v>1</v>
      </c>
      <c r="S44" s="113">
        <v>1</v>
      </c>
      <c r="T44" s="113">
        <v>1</v>
      </c>
      <c r="U44" s="115"/>
      <c r="V44" s="115" t="s">
        <v>23</v>
      </c>
      <c r="W44" s="115" t="s">
        <v>23</v>
      </c>
      <c r="X44" s="118">
        <v>1</v>
      </c>
      <c r="Y44" s="118">
        <v>1</v>
      </c>
      <c r="Z44" s="118">
        <v>1</v>
      </c>
      <c r="AA44" s="118">
        <v>1</v>
      </c>
      <c r="AB44" s="118">
        <v>1</v>
      </c>
      <c r="AC44" s="118">
        <v>1</v>
      </c>
      <c r="AD44" s="118">
        <v>1</v>
      </c>
      <c r="AE44" s="118">
        <v>1</v>
      </c>
      <c r="AF44" s="118">
        <v>1</v>
      </c>
      <c r="AG44" s="118">
        <v>1</v>
      </c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6"/>
      <c r="AZ44" s="116"/>
      <c r="BA44" s="116"/>
      <c r="BB44" s="116"/>
      <c r="BC44" s="116"/>
      <c r="BD44" s="116"/>
      <c r="BE44" s="113">
        <f t="shared" si="3"/>
        <v>24</v>
      </c>
    </row>
    <row r="45" spans="1:57" ht="17.25" customHeight="1" thickBot="1">
      <c r="A45" s="312"/>
      <c r="B45" s="400" t="s">
        <v>175</v>
      </c>
      <c r="C45" s="400" t="s">
        <v>176</v>
      </c>
      <c r="D45" s="156" t="s">
        <v>22</v>
      </c>
      <c r="E45" s="112">
        <v>2</v>
      </c>
      <c r="F45" s="112">
        <v>2</v>
      </c>
      <c r="G45" s="112">
        <v>2</v>
      </c>
      <c r="H45" s="112">
        <v>2</v>
      </c>
      <c r="I45" s="114">
        <v>2</v>
      </c>
      <c r="J45" s="114">
        <v>2</v>
      </c>
      <c r="K45" s="114">
        <v>2</v>
      </c>
      <c r="L45" s="114">
        <v>2</v>
      </c>
      <c r="M45" s="112"/>
      <c r="N45" s="112">
        <v>2</v>
      </c>
      <c r="O45" s="112">
        <v>2</v>
      </c>
      <c r="P45" s="112">
        <v>2</v>
      </c>
      <c r="Q45" s="113"/>
      <c r="R45" s="113">
        <v>2</v>
      </c>
      <c r="S45" s="113">
        <v>2</v>
      </c>
      <c r="T45" s="113">
        <v>2</v>
      </c>
      <c r="U45" s="115"/>
      <c r="V45" s="115" t="s">
        <v>23</v>
      </c>
      <c r="W45" s="115" t="s">
        <v>23</v>
      </c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6"/>
      <c r="AZ45" s="116"/>
      <c r="BA45" s="116"/>
      <c r="BB45" s="116"/>
      <c r="BC45" s="116"/>
      <c r="BD45" s="116"/>
      <c r="BE45" s="113">
        <f t="shared" si="3"/>
        <v>28</v>
      </c>
    </row>
    <row r="46" spans="1:57" ht="17.25" customHeight="1" thickBot="1">
      <c r="A46" s="312"/>
      <c r="B46" s="416"/>
      <c r="C46" s="401"/>
      <c r="D46" s="156" t="s">
        <v>25</v>
      </c>
      <c r="E46" s="112">
        <v>1</v>
      </c>
      <c r="F46" s="112">
        <v>1</v>
      </c>
      <c r="G46" s="112">
        <v>1</v>
      </c>
      <c r="H46" s="112">
        <v>1</v>
      </c>
      <c r="I46" s="114">
        <v>1</v>
      </c>
      <c r="J46" s="114">
        <v>1</v>
      </c>
      <c r="K46" s="114">
        <v>1</v>
      </c>
      <c r="L46" s="114">
        <v>1</v>
      </c>
      <c r="M46" s="112"/>
      <c r="N46" s="112">
        <v>1</v>
      </c>
      <c r="O46" s="112">
        <v>1</v>
      </c>
      <c r="P46" s="112">
        <v>1</v>
      </c>
      <c r="Q46" s="113"/>
      <c r="R46" s="113">
        <v>1</v>
      </c>
      <c r="S46" s="113">
        <v>1</v>
      </c>
      <c r="T46" s="113">
        <v>1</v>
      </c>
      <c r="U46" s="115"/>
      <c r="V46" s="115" t="s">
        <v>23</v>
      </c>
      <c r="W46" s="115" t="s">
        <v>23</v>
      </c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6"/>
      <c r="AZ46" s="116"/>
      <c r="BA46" s="116"/>
      <c r="BB46" s="116"/>
      <c r="BC46" s="116"/>
      <c r="BD46" s="116"/>
      <c r="BE46" s="113">
        <f t="shared" si="3"/>
        <v>14</v>
      </c>
    </row>
    <row r="47" spans="1:57" ht="20.25" customHeight="1" thickBot="1">
      <c r="A47" s="312"/>
      <c r="B47" s="412" t="s">
        <v>155</v>
      </c>
      <c r="C47" s="400" t="s">
        <v>56</v>
      </c>
      <c r="D47" s="155" t="s">
        <v>22</v>
      </c>
      <c r="E47" s="113">
        <v>1</v>
      </c>
      <c r="F47" s="113">
        <v>1</v>
      </c>
      <c r="G47" s="113">
        <v>1</v>
      </c>
      <c r="H47" s="113">
        <v>1</v>
      </c>
      <c r="I47" s="115">
        <v>1</v>
      </c>
      <c r="J47" s="115">
        <v>1</v>
      </c>
      <c r="K47" s="115">
        <v>1</v>
      </c>
      <c r="L47" s="115">
        <v>1</v>
      </c>
      <c r="M47" s="113"/>
      <c r="N47" s="113">
        <v>1</v>
      </c>
      <c r="O47" s="113">
        <v>1</v>
      </c>
      <c r="P47" s="113">
        <v>1</v>
      </c>
      <c r="Q47" s="113"/>
      <c r="R47" s="113">
        <v>1</v>
      </c>
      <c r="S47" s="113">
        <v>1</v>
      </c>
      <c r="T47" s="113">
        <v>1</v>
      </c>
      <c r="U47" s="115"/>
      <c r="V47" s="115" t="s">
        <v>23</v>
      </c>
      <c r="W47" s="115" t="s">
        <v>23</v>
      </c>
      <c r="X47" s="115">
        <v>2</v>
      </c>
      <c r="Y47" s="115">
        <v>2</v>
      </c>
      <c r="Z47" s="115">
        <v>2</v>
      </c>
      <c r="AA47" s="115">
        <v>2</v>
      </c>
      <c r="AB47" s="115">
        <v>2</v>
      </c>
      <c r="AC47" s="115">
        <v>2</v>
      </c>
      <c r="AD47" s="115">
        <v>2</v>
      </c>
      <c r="AE47" s="115">
        <v>2</v>
      </c>
      <c r="AF47" s="115">
        <v>2</v>
      </c>
      <c r="AG47" s="197">
        <v>1</v>
      </c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8"/>
      <c r="AW47" s="118"/>
      <c r="AX47" s="118"/>
      <c r="AY47" s="116"/>
      <c r="AZ47" s="116"/>
      <c r="BA47" s="116"/>
      <c r="BB47" s="116"/>
      <c r="BC47" s="116"/>
      <c r="BD47" s="116"/>
      <c r="BE47" s="113">
        <f t="shared" si="3"/>
        <v>33</v>
      </c>
    </row>
    <row r="48" spans="1:57" ht="18.75" customHeight="1" thickBot="1">
      <c r="A48" s="312"/>
      <c r="B48" s="412"/>
      <c r="C48" s="401"/>
      <c r="D48" s="155" t="s">
        <v>25</v>
      </c>
      <c r="E48" s="113">
        <v>1</v>
      </c>
      <c r="F48" s="113"/>
      <c r="G48" s="113">
        <v>1</v>
      </c>
      <c r="H48" s="113"/>
      <c r="I48" s="115">
        <v>1</v>
      </c>
      <c r="J48" s="115"/>
      <c r="K48" s="115">
        <v>1</v>
      </c>
      <c r="L48" s="115"/>
      <c r="M48" s="113"/>
      <c r="N48" s="113"/>
      <c r="O48" s="113">
        <v>1</v>
      </c>
      <c r="P48" s="113"/>
      <c r="Q48" s="113"/>
      <c r="R48" s="113"/>
      <c r="S48" s="113"/>
      <c r="T48" s="113"/>
      <c r="U48" s="115"/>
      <c r="V48" s="115" t="s">
        <v>23</v>
      </c>
      <c r="W48" s="115" t="s">
        <v>23</v>
      </c>
      <c r="X48" s="118">
        <v>1</v>
      </c>
      <c r="Y48" s="118">
        <v>1</v>
      </c>
      <c r="Z48" s="118">
        <v>1</v>
      </c>
      <c r="AA48" s="118">
        <v>1</v>
      </c>
      <c r="AB48" s="118">
        <v>1</v>
      </c>
      <c r="AC48" s="118">
        <v>1</v>
      </c>
      <c r="AD48" s="118">
        <v>1</v>
      </c>
      <c r="AE48" s="118">
        <v>1</v>
      </c>
      <c r="AF48" s="118">
        <v>1</v>
      </c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6"/>
      <c r="AZ48" s="116"/>
      <c r="BA48" s="116"/>
      <c r="BB48" s="116"/>
      <c r="BC48" s="116"/>
      <c r="BD48" s="116"/>
      <c r="BE48" s="113">
        <f t="shared" si="3"/>
        <v>14</v>
      </c>
    </row>
    <row r="49" spans="1:57" ht="16.5" customHeight="1" hidden="1">
      <c r="A49" s="312"/>
      <c r="B49" s="407"/>
      <c r="C49" s="409"/>
      <c r="D49" s="123"/>
      <c r="E49" s="112"/>
      <c r="F49" s="112"/>
      <c r="G49" s="112"/>
      <c r="H49" s="112"/>
      <c r="I49" s="114"/>
      <c r="J49" s="114"/>
      <c r="K49" s="114"/>
      <c r="L49" s="114"/>
      <c r="M49" s="112"/>
      <c r="N49" s="112"/>
      <c r="O49" s="112"/>
      <c r="P49" s="112"/>
      <c r="Q49" s="112"/>
      <c r="R49" s="112"/>
      <c r="S49" s="112"/>
      <c r="T49" s="112"/>
      <c r="U49" s="115"/>
      <c r="V49" s="115" t="s">
        <v>23</v>
      </c>
      <c r="W49" s="115" t="s">
        <v>23</v>
      </c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5"/>
      <c r="AU49" s="114"/>
      <c r="AV49" s="119"/>
      <c r="AW49" s="119"/>
      <c r="AX49" s="119"/>
      <c r="AY49" s="117"/>
      <c r="AZ49" s="117"/>
      <c r="BA49" s="117"/>
      <c r="BB49" s="117"/>
      <c r="BC49" s="117"/>
      <c r="BD49" s="117"/>
      <c r="BE49" s="113">
        <f t="shared" si="3"/>
        <v>0</v>
      </c>
    </row>
    <row r="50" spans="1:57" ht="16.5" customHeight="1" hidden="1">
      <c r="A50" s="312"/>
      <c r="B50" s="408"/>
      <c r="C50" s="408"/>
      <c r="D50" s="123"/>
      <c r="E50" s="112"/>
      <c r="F50" s="112"/>
      <c r="G50" s="112"/>
      <c r="H50" s="112"/>
      <c r="I50" s="114"/>
      <c r="J50" s="114"/>
      <c r="K50" s="114"/>
      <c r="L50" s="114"/>
      <c r="M50" s="112"/>
      <c r="N50" s="112"/>
      <c r="O50" s="112"/>
      <c r="P50" s="112"/>
      <c r="Q50" s="112"/>
      <c r="R50" s="112"/>
      <c r="S50" s="112"/>
      <c r="T50" s="112"/>
      <c r="U50" s="115"/>
      <c r="V50" s="115" t="s">
        <v>23</v>
      </c>
      <c r="W50" s="115" t="s">
        <v>23</v>
      </c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5"/>
      <c r="AU50" s="114"/>
      <c r="AV50" s="119"/>
      <c r="AW50" s="119"/>
      <c r="AX50" s="119"/>
      <c r="AY50" s="117"/>
      <c r="AZ50" s="117"/>
      <c r="BA50" s="117"/>
      <c r="BB50" s="117"/>
      <c r="BC50" s="117"/>
      <c r="BD50" s="117"/>
      <c r="BE50" s="113">
        <f t="shared" si="3"/>
        <v>0</v>
      </c>
    </row>
    <row r="51" spans="1:57" ht="26.25" customHeight="1" hidden="1">
      <c r="A51" s="312"/>
      <c r="B51" s="407"/>
      <c r="C51" s="409"/>
      <c r="D51" s="123"/>
      <c r="E51" s="112"/>
      <c r="F51" s="112"/>
      <c r="G51" s="112"/>
      <c r="H51" s="112"/>
      <c r="I51" s="114"/>
      <c r="J51" s="114"/>
      <c r="K51" s="114"/>
      <c r="L51" s="114"/>
      <c r="M51" s="112"/>
      <c r="N51" s="112"/>
      <c r="O51" s="112"/>
      <c r="P51" s="112"/>
      <c r="Q51" s="112"/>
      <c r="R51" s="112"/>
      <c r="S51" s="112"/>
      <c r="T51" s="112"/>
      <c r="U51" s="115"/>
      <c r="V51" s="115" t="s">
        <v>23</v>
      </c>
      <c r="W51" s="115" t="s">
        <v>23</v>
      </c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5"/>
      <c r="AU51" s="114"/>
      <c r="AV51" s="119"/>
      <c r="AW51" s="119"/>
      <c r="AX51" s="119"/>
      <c r="AY51" s="117"/>
      <c r="AZ51" s="117"/>
      <c r="BA51" s="117"/>
      <c r="BB51" s="117"/>
      <c r="BC51" s="117"/>
      <c r="BD51" s="117"/>
      <c r="BE51" s="113">
        <f t="shared" si="3"/>
        <v>0</v>
      </c>
    </row>
    <row r="52" spans="1:57" ht="16.5" customHeight="1" hidden="1">
      <c r="A52" s="312"/>
      <c r="B52" s="408"/>
      <c r="C52" s="408"/>
      <c r="D52" s="123"/>
      <c r="E52" s="112"/>
      <c r="F52" s="112"/>
      <c r="G52" s="112"/>
      <c r="H52" s="112"/>
      <c r="I52" s="114"/>
      <c r="J52" s="114"/>
      <c r="K52" s="114"/>
      <c r="L52" s="114"/>
      <c r="M52" s="112"/>
      <c r="N52" s="112"/>
      <c r="O52" s="112"/>
      <c r="P52" s="112"/>
      <c r="Q52" s="112"/>
      <c r="R52" s="112"/>
      <c r="S52" s="112"/>
      <c r="T52" s="112"/>
      <c r="U52" s="115"/>
      <c r="V52" s="115" t="s">
        <v>23</v>
      </c>
      <c r="W52" s="115" t="s">
        <v>23</v>
      </c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5"/>
      <c r="AU52" s="114"/>
      <c r="AV52" s="119"/>
      <c r="AW52" s="119"/>
      <c r="AX52" s="119"/>
      <c r="AY52" s="117"/>
      <c r="AZ52" s="117"/>
      <c r="BA52" s="117"/>
      <c r="BB52" s="117"/>
      <c r="BC52" s="117"/>
      <c r="BD52" s="117"/>
      <c r="BE52" s="113">
        <f t="shared" si="3"/>
        <v>0</v>
      </c>
    </row>
    <row r="53" spans="1:57" ht="37.5" customHeight="1" hidden="1">
      <c r="A53" s="312"/>
      <c r="B53" s="407"/>
      <c r="C53" s="409"/>
      <c r="D53" s="123"/>
      <c r="E53" s="112"/>
      <c r="F53" s="112"/>
      <c r="G53" s="112"/>
      <c r="H53" s="112"/>
      <c r="I53" s="114"/>
      <c r="J53" s="114"/>
      <c r="K53" s="114"/>
      <c r="L53" s="114"/>
      <c r="M53" s="112"/>
      <c r="N53" s="112"/>
      <c r="O53" s="112"/>
      <c r="P53" s="112"/>
      <c r="Q53" s="112"/>
      <c r="R53" s="112"/>
      <c r="S53" s="112"/>
      <c r="T53" s="112"/>
      <c r="U53" s="115"/>
      <c r="V53" s="115" t="s">
        <v>23</v>
      </c>
      <c r="W53" s="115" t="s">
        <v>23</v>
      </c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5"/>
      <c r="AU53" s="114"/>
      <c r="AV53" s="119"/>
      <c r="AW53" s="119"/>
      <c r="AX53" s="119"/>
      <c r="AY53" s="117"/>
      <c r="AZ53" s="117"/>
      <c r="BA53" s="117"/>
      <c r="BB53" s="117"/>
      <c r="BC53" s="117"/>
      <c r="BD53" s="117"/>
      <c r="BE53" s="113">
        <f t="shared" si="3"/>
        <v>0</v>
      </c>
    </row>
    <row r="54" spans="1:57" ht="16.5" customHeight="1" hidden="1">
      <c r="A54" s="312"/>
      <c r="B54" s="408"/>
      <c r="C54" s="408"/>
      <c r="D54" s="123"/>
      <c r="E54" s="112"/>
      <c r="F54" s="112"/>
      <c r="G54" s="112"/>
      <c r="H54" s="112"/>
      <c r="I54" s="114"/>
      <c r="J54" s="114"/>
      <c r="K54" s="114"/>
      <c r="L54" s="114"/>
      <c r="M54" s="112"/>
      <c r="N54" s="112"/>
      <c r="O54" s="112"/>
      <c r="P54" s="112"/>
      <c r="Q54" s="112"/>
      <c r="R54" s="112"/>
      <c r="S54" s="112"/>
      <c r="T54" s="112"/>
      <c r="U54" s="115"/>
      <c r="V54" s="115" t="s">
        <v>23</v>
      </c>
      <c r="W54" s="115" t="s">
        <v>23</v>
      </c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5"/>
      <c r="AU54" s="114"/>
      <c r="AV54" s="119"/>
      <c r="AW54" s="119"/>
      <c r="AX54" s="119"/>
      <c r="AY54" s="117"/>
      <c r="AZ54" s="117"/>
      <c r="BA54" s="117"/>
      <c r="BB54" s="117"/>
      <c r="BC54" s="117"/>
      <c r="BD54" s="117"/>
      <c r="BE54" s="113">
        <f t="shared" si="3"/>
        <v>0</v>
      </c>
    </row>
    <row r="55" spans="1:57" ht="16.5" customHeight="1" hidden="1">
      <c r="A55" s="312"/>
      <c r="B55" s="407"/>
      <c r="C55" s="409"/>
      <c r="D55" s="123"/>
      <c r="E55" s="112"/>
      <c r="F55" s="112"/>
      <c r="G55" s="112"/>
      <c r="H55" s="112"/>
      <c r="I55" s="114"/>
      <c r="J55" s="114"/>
      <c r="K55" s="114"/>
      <c r="L55" s="114"/>
      <c r="M55" s="112"/>
      <c r="N55" s="112"/>
      <c r="O55" s="112"/>
      <c r="P55" s="112"/>
      <c r="Q55" s="112"/>
      <c r="R55" s="112"/>
      <c r="S55" s="112"/>
      <c r="T55" s="112"/>
      <c r="U55" s="115"/>
      <c r="V55" s="115" t="s">
        <v>23</v>
      </c>
      <c r="W55" s="115" t="s">
        <v>23</v>
      </c>
      <c r="X55" s="119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5"/>
      <c r="AU55" s="114"/>
      <c r="AV55" s="119"/>
      <c r="AW55" s="119"/>
      <c r="AX55" s="119"/>
      <c r="AY55" s="117"/>
      <c r="AZ55" s="117"/>
      <c r="BA55" s="117"/>
      <c r="BB55" s="117"/>
      <c r="BC55" s="117"/>
      <c r="BD55" s="117"/>
      <c r="BE55" s="113">
        <f t="shared" si="3"/>
        <v>0</v>
      </c>
    </row>
    <row r="56" spans="1:57" ht="16.5" customHeight="1" hidden="1">
      <c r="A56" s="312"/>
      <c r="B56" s="408"/>
      <c r="C56" s="408"/>
      <c r="D56" s="123"/>
      <c r="E56" s="112"/>
      <c r="F56" s="112"/>
      <c r="G56" s="112"/>
      <c r="H56" s="112"/>
      <c r="I56" s="114"/>
      <c r="J56" s="114"/>
      <c r="K56" s="114"/>
      <c r="L56" s="114"/>
      <c r="M56" s="112"/>
      <c r="N56" s="112"/>
      <c r="O56" s="112"/>
      <c r="P56" s="112"/>
      <c r="Q56" s="112"/>
      <c r="R56" s="112"/>
      <c r="S56" s="112"/>
      <c r="T56" s="112"/>
      <c r="U56" s="115"/>
      <c r="V56" s="115" t="s">
        <v>23</v>
      </c>
      <c r="W56" s="115" t="s">
        <v>23</v>
      </c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5"/>
      <c r="AU56" s="114"/>
      <c r="AV56" s="119"/>
      <c r="AW56" s="119"/>
      <c r="AX56" s="119"/>
      <c r="AY56" s="117"/>
      <c r="AZ56" s="117"/>
      <c r="BA56" s="117"/>
      <c r="BB56" s="117"/>
      <c r="BC56" s="117"/>
      <c r="BD56" s="117"/>
      <c r="BE56" s="113">
        <f t="shared" si="3"/>
        <v>0</v>
      </c>
    </row>
    <row r="57" spans="1:57" ht="20.25" customHeight="1" hidden="1">
      <c r="A57" s="312"/>
      <c r="B57" s="410" t="s">
        <v>57</v>
      </c>
      <c r="C57" s="122" t="s">
        <v>58</v>
      </c>
      <c r="D57" s="134" t="s">
        <v>22</v>
      </c>
      <c r="E57" s="110"/>
      <c r="F57" s="110"/>
      <c r="G57" s="110"/>
      <c r="H57" s="110"/>
      <c r="I57" s="111"/>
      <c r="J57" s="111"/>
      <c r="K57" s="111"/>
      <c r="L57" s="111"/>
      <c r="M57" s="110"/>
      <c r="N57" s="110"/>
      <c r="O57" s="110"/>
      <c r="P57" s="110"/>
      <c r="Q57" s="110"/>
      <c r="R57" s="110"/>
      <c r="S57" s="110"/>
      <c r="T57" s="110"/>
      <c r="U57" s="111"/>
      <c r="V57" s="115" t="s">
        <v>23</v>
      </c>
      <c r="W57" s="115" t="s">
        <v>23</v>
      </c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0"/>
      <c r="AZ57" s="110"/>
      <c r="BA57" s="110"/>
      <c r="BB57" s="110"/>
      <c r="BC57" s="110"/>
      <c r="BD57" s="110"/>
      <c r="BE57" s="113">
        <f t="shared" si="3"/>
        <v>0</v>
      </c>
    </row>
    <row r="58" spans="1:57" ht="6" customHeight="1" hidden="1">
      <c r="A58" s="312"/>
      <c r="B58" s="411"/>
      <c r="C58" s="193" t="s">
        <v>46</v>
      </c>
      <c r="D58" s="134" t="s">
        <v>25</v>
      </c>
      <c r="E58" s="110"/>
      <c r="F58" s="110"/>
      <c r="G58" s="110"/>
      <c r="H58" s="110"/>
      <c r="I58" s="111"/>
      <c r="J58" s="111"/>
      <c r="K58" s="111"/>
      <c r="L58" s="111"/>
      <c r="M58" s="110"/>
      <c r="N58" s="110"/>
      <c r="O58" s="110"/>
      <c r="P58" s="110"/>
      <c r="Q58" s="110"/>
      <c r="R58" s="110"/>
      <c r="S58" s="110"/>
      <c r="T58" s="110"/>
      <c r="U58" s="111"/>
      <c r="V58" s="115" t="s">
        <v>23</v>
      </c>
      <c r="W58" s="115" t="s">
        <v>23</v>
      </c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0"/>
      <c r="AZ58" s="110"/>
      <c r="BA58" s="110"/>
      <c r="BB58" s="110"/>
      <c r="BC58" s="110"/>
      <c r="BD58" s="110"/>
      <c r="BE58" s="113">
        <f t="shared" si="3"/>
        <v>0</v>
      </c>
    </row>
    <row r="59" spans="1:57" ht="16.5" customHeight="1" thickBot="1">
      <c r="A59" s="313"/>
      <c r="B59" s="403" t="s">
        <v>218</v>
      </c>
      <c r="C59" s="404" t="s">
        <v>219</v>
      </c>
      <c r="D59" s="155" t="s">
        <v>22</v>
      </c>
      <c r="E59" s="112">
        <v>2</v>
      </c>
      <c r="F59" s="112">
        <v>2</v>
      </c>
      <c r="G59" s="112">
        <v>2</v>
      </c>
      <c r="H59" s="112">
        <v>2</v>
      </c>
      <c r="I59" s="114">
        <v>2</v>
      </c>
      <c r="J59" s="114">
        <v>2</v>
      </c>
      <c r="K59" s="114">
        <v>2</v>
      </c>
      <c r="L59" s="114">
        <v>2</v>
      </c>
      <c r="M59" s="112"/>
      <c r="N59" s="112">
        <v>2</v>
      </c>
      <c r="O59" s="112">
        <v>2</v>
      </c>
      <c r="P59" s="112">
        <v>2</v>
      </c>
      <c r="Q59" s="113"/>
      <c r="R59" s="113">
        <v>2</v>
      </c>
      <c r="S59" s="113">
        <v>2</v>
      </c>
      <c r="T59" s="113">
        <v>2</v>
      </c>
      <c r="U59" s="196"/>
      <c r="V59" s="115" t="s">
        <v>23</v>
      </c>
      <c r="W59" s="115" t="s">
        <v>23</v>
      </c>
      <c r="X59" s="118">
        <v>2</v>
      </c>
      <c r="Y59" s="118">
        <v>2</v>
      </c>
      <c r="Z59" s="118">
        <v>2</v>
      </c>
      <c r="AA59" s="118">
        <v>2</v>
      </c>
      <c r="AB59" s="118">
        <v>2</v>
      </c>
      <c r="AC59" s="118">
        <v>2</v>
      </c>
      <c r="AD59" s="118">
        <v>2</v>
      </c>
      <c r="AE59" s="118">
        <v>2</v>
      </c>
      <c r="AF59" s="118">
        <v>2</v>
      </c>
      <c r="AG59" s="198">
        <v>2</v>
      </c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11"/>
      <c r="AX59" s="111"/>
      <c r="AY59" s="110"/>
      <c r="AZ59" s="110"/>
      <c r="BA59" s="110"/>
      <c r="BB59" s="110"/>
      <c r="BC59" s="110"/>
      <c r="BD59" s="110"/>
      <c r="BE59" s="113">
        <f t="shared" si="3"/>
        <v>48</v>
      </c>
    </row>
    <row r="60" spans="1:57" ht="12.75" customHeight="1" thickBot="1">
      <c r="A60" s="313"/>
      <c r="B60" s="403"/>
      <c r="C60" s="404"/>
      <c r="D60" s="155" t="s">
        <v>25</v>
      </c>
      <c r="E60" s="112">
        <v>1</v>
      </c>
      <c r="F60" s="112">
        <v>1</v>
      </c>
      <c r="G60" s="112">
        <v>1</v>
      </c>
      <c r="H60" s="112">
        <v>1</v>
      </c>
      <c r="I60" s="114">
        <v>1</v>
      </c>
      <c r="J60" s="114">
        <v>1</v>
      </c>
      <c r="K60" s="114">
        <v>1</v>
      </c>
      <c r="L60" s="114">
        <v>1</v>
      </c>
      <c r="M60" s="112"/>
      <c r="N60" s="112">
        <v>1</v>
      </c>
      <c r="O60" s="112">
        <v>1</v>
      </c>
      <c r="P60" s="112">
        <v>1</v>
      </c>
      <c r="Q60" s="113"/>
      <c r="R60" s="113">
        <v>1</v>
      </c>
      <c r="S60" s="113">
        <v>1</v>
      </c>
      <c r="T60" s="113">
        <v>1</v>
      </c>
      <c r="U60" s="195"/>
      <c r="V60" s="115" t="s">
        <v>23</v>
      </c>
      <c r="W60" s="115" t="s">
        <v>23</v>
      </c>
      <c r="X60" s="118">
        <v>1</v>
      </c>
      <c r="Y60" s="118">
        <v>1</v>
      </c>
      <c r="Z60" s="118">
        <v>1</v>
      </c>
      <c r="AA60" s="118">
        <v>1</v>
      </c>
      <c r="AB60" s="118">
        <v>1</v>
      </c>
      <c r="AC60" s="118">
        <v>1</v>
      </c>
      <c r="AD60" s="118">
        <v>1</v>
      </c>
      <c r="AE60" s="118">
        <v>1</v>
      </c>
      <c r="AF60" s="118">
        <v>1</v>
      </c>
      <c r="AG60" s="118">
        <v>1</v>
      </c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11"/>
      <c r="AX60" s="111"/>
      <c r="AY60" s="110"/>
      <c r="AZ60" s="110"/>
      <c r="BA60" s="110"/>
      <c r="BB60" s="110"/>
      <c r="BC60" s="110"/>
      <c r="BD60" s="110"/>
      <c r="BE60" s="113">
        <f t="shared" si="3"/>
        <v>24</v>
      </c>
    </row>
    <row r="61" spans="1:57" ht="14.25" customHeight="1" thickBot="1">
      <c r="A61" s="313"/>
      <c r="B61" s="403" t="s">
        <v>220</v>
      </c>
      <c r="C61" s="404" t="s">
        <v>221</v>
      </c>
      <c r="D61" s="155" t="s">
        <v>22</v>
      </c>
      <c r="E61" s="194">
        <v>3</v>
      </c>
      <c r="F61" s="194">
        <v>3</v>
      </c>
      <c r="G61" s="194">
        <v>3</v>
      </c>
      <c r="H61" s="194">
        <v>3</v>
      </c>
      <c r="I61" s="195">
        <v>3</v>
      </c>
      <c r="J61" s="195">
        <v>3</v>
      </c>
      <c r="K61" s="195">
        <v>3</v>
      </c>
      <c r="L61" s="195">
        <v>3</v>
      </c>
      <c r="M61" s="194"/>
      <c r="N61" s="194">
        <v>3</v>
      </c>
      <c r="O61" s="194">
        <v>3</v>
      </c>
      <c r="P61" s="194">
        <v>3</v>
      </c>
      <c r="Q61" s="194"/>
      <c r="R61" s="194">
        <v>3</v>
      </c>
      <c r="S61" s="194">
        <v>3</v>
      </c>
      <c r="T61" s="194">
        <v>3</v>
      </c>
      <c r="U61" s="195"/>
      <c r="V61" s="115" t="s">
        <v>23</v>
      </c>
      <c r="W61" s="115" t="s">
        <v>23</v>
      </c>
      <c r="X61" s="118">
        <v>2</v>
      </c>
      <c r="Y61" s="118">
        <v>2</v>
      </c>
      <c r="Z61" s="118">
        <v>2</v>
      </c>
      <c r="AA61" s="118">
        <v>2</v>
      </c>
      <c r="AB61" s="118">
        <v>2</v>
      </c>
      <c r="AC61" s="118">
        <v>2</v>
      </c>
      <c r="AD61" s="118">
        <v>2</v>
      </c>
      <c r="AE61" s="118">
        <v>2</v>
      </c>
      <c r="AF61" s="118">
        <v>2</v>
      </c>
      <c r="AG61" s="198">
        <v>2</v>
      </c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11"/>
      <c r="AX61" s="111"/>
      <c r="AY61" s="110"/>
      <c r="AZ61" s="110"/>
      <c r="BA61" s="110"/>
      <c r="BB61" s="110"/>
      <c r="BC61" s="110"/>
      <c r="BD61" s="110"/>
      <c r="BE61" s="113">
        <f t="shared" si="3"/>
        <v>62</v>
      </c>
    </row>
    <row r="62" spans="1:57" ht="16.5" customHeight="1" thickBot="1">
      <c r="A62" s="313"/>
      <c r="B62" s="403"/>
      <c r="C62" s="404"/>
      <c r="D62" s="155" t="s">
        <v>25</v>
      </c>
      <c r="E62" s="194">
        <v>1</v>
      </c>
      <c r="F62" s="194">
        <v>2</v>
      </c>
      <c r="G62" s="194">
        <v>1</v>
      </c>
      <c r="H62" s="194">
        <v>2</v>
      </c>
      <c r="I62" s="195">
        <v>1</v>
      </c>
      <c r="J62" s="195">
        <v>2</v>
      </c>
      <c r="K62" s="195">
        <v>1</v>
      </c>
      <c r="L62" s="195">
        <v>2</v>
      </c>
      <c r="M62" s="194"/>
      <c r="N62" s="194">
        <v>2</v>
      </c>
      <c r="O62" s="194">
        <v>1</v>
      </c>
      <c r="P62" s="194">
        <v>2</v>
      </c>
      <c r="Q62" s="194"/>
      <c r="R62" s="194">
        <v>2</v>
      </c>
      <c r="S62" s="194">
        <v>2</v>
      </c>
      <c r="T62" s="194">
        <v>2</v>
      </c>
      <c r="U62" s="195"/>
      <c r="V62" s="115" t="s">
        <v>23</v>
      </c>
      <c r="W62" s="115" t="s">
        <v>23</v>
      </c>
      <c r="X62" s="118">
        <v>1</v>
      </c>
      <c r="Y62" s="118">
        <v>1</v>
      </c>
      <c r="Z62" s="118">
        <v>1</v>
      </c>
      <c r="AA62" s="118">
        <v>1</v>
      </c>
      <c r="AB62" s="118">
        <v>1</v>
      </c>
      <c r="AC62" s="118">
        <v>1</v>
      </c>
      <c r="AD62" s="118">
        <v>1</v>
      </c>
      <c r="AE62" s="118">
        <v>1</v>
      </c>
      <c r="AF62" s="118">
        <v>1</v>
      </c>
      <c r="AG62" s="118">
        <v>1</v>
      </c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11"/>
      <c r="AX62" s="111"/>
      <c r="AY62" s="110"/>
      <c r="AZ62" s="110"/>
      <c r="BA62" s="110"/>
      <c r="BB62" s="110"/>
      <c r="BC62" s="110"/>
      <c r="BD62" s="110"/>
      <c r="BE62" s="113">
        <f t="shared" si="3"/>
        <v>33</v>
      </c>
    </row>
    <row r="63" spans="1:57" ht="16.5" customHeight="1" thickBot="1">
      <c r="A63" s="313"/>
      <c r="B63" s="403" t="s">
        <v>222</v>
      </c>
      <c r="C63" s="404" t="s">
        <v>223</v>
      </c>
      <c r="D63" s="155" t="s">
        <v>22</v>
      </c>
      <c r="E63" s="112">
        <v>2</v>
      </c>
      <c r="F63" s="112">
        <v>2</v>
      </c>
      <c r="G63" s="112">
        <v>2</v>
      </c>
      <c r="H63" s="112">
        <v>2</v>
      </c>
      <c r="I63" s="114">
        <v>2</v>
      </c>
      <c r="J63" s="114">
        <v>2</v>
      </c>
      <c r="K63" s="114">
        <v>2</v>
      </c>
      <c r="L63" s="114">
        <v>2</v>
      </c>
      <c r="M63" s="112"/>
      <c r="N63" s="112">
        <v>2</v>
      </c>
      <c r="O63" s="112">
        <v>2</v>
      </c>
      <c r="P63" s="112">
        <v>2</v>
      </c>
      <c r="Q63" s="113"/>
      <c r="R63" s="113">
        <v>2</v>
      </c>
      <c r="S63" s="113">
        <v>2</v>
      </c>
      <c r="T63" s="113">
        <v>2</v>
      </c>
      <c r="U63" s="195"/>
      <c r="V63" s="115" t="s">
        <v>23</v>
      </c>
      <c r="W63" s="115" t="s">
        <v>23</v>
      </c>
      <c r="X63" s="118">
        <v>2</v>
      </c>
      <c r="Y63" s="118">
        <v>2</v>
      </c>
      <c r="Z63" s="118">
        <v>2</v>
      </c>
      <c r="AA63" s="118">
        <v>2</v>
      </c>
      <c r="AB63" s="118">
        <v>2</v>
      </c>
      <c r="AC63" s="118">
        <v>2</v>
      </c>
      <c r="AD63" s="118">
        <v>2</v>
      </c>
      <c r="AE63" s="118">
        <v>2</v>
      </c>
      <c r="AF63" s="118">
        <v>2</v>
      </c>
      <c r="AG63" s="198">
        <v>2</v>
      </c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11"/>
      <c r="AX63" s="111"/>
      <c r="AY63" s="110"/>
      <c r="AZ63" s="110"/>
      <c r="BA63" s="110"/>
      <c r="BB63" s="110"/>
      <c r="BC63" s="110"/>
      <c r="BD63" s="110"/>
      <c r="BE63" s="113">
        <f t="shared" si="3"/>
        <v>48</v>
      </c>
    </row>
    <row r="64" spans="1:57" ht="20.25" customHeight="1" thickBot="1">
      <c r="A64" s="313"/>
      <c r="B64" s="403"/>
      <c r="C64" s="404"/>
      <c r="D64" s="155" t="s">
        <v>25</v>
      </c>
      <c r="E64" s="112">
        <v>1</v>
      </c>
      <c r="F64" s="112">
        <v>1</v>
      </c>
      <c r="G64" s="112">
        <v>1</v>
      </c>
      <c r="H64" s="112">
        <v>1</v>
      </c>
      <c r="I64" s="114">
        <v>1</v>
      </c>
      <c r="J64" s="114">
        <v>1</v>
      </c>
      <c r="K64" s="114">
        <v>1</v>
      </c>
      <c r="L64" s="114">
        <v>1</v>
      </c>
      <c r="M64" s="112"/>
      <c r="N64" s="112">
        <v>1</v>
      </c>
      <c r="O64" s="112">
        <v>1</v>
      </c>
      <c r="P64" s="112">
        <v>1</v>
      </c>
      <c r="Q64" s="113"/>
      <c r="R64" s="113">
        <v>1</v>
      </c>
      <c r="S64" s="113">
        <v>1</v>
      </c>
      <c r="T64" s="113">
        <v>1</v>
      </c>
      <c r="U64" s="195"/>
      <c r="V64" s="115" t="s">
        <v>23</v>
      </c>
      <c r="W64" s="115" t="s">
        <v>23</v>
      </c>
      <c r="X64" s="118">
        <v>1</v>
      </c>
      <c r="Y64" s="118">
        <v>1</v>
      </c>
      <c r="Z64" s="118">
        <v>1</v>
      </c>
      <c r="AA64" s="118">
        <v>1</v>
      </c>
      <c r="AB64" s="118">
        <v>1</v>
      </c>
      <c r="AC64" s="118">
        <v>1</v>
      </c>
      <c r="AD64" s="118">
        <v>1</v>
      </c>
      <c r="AE64" s="118">
        <v>1</v>
      </c>
      <c r="AF64" s="118">
        <v>1</v>
      </c>
      <c r="AG64" s="118">
        <v>1</v>
      </c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11"/>
      <c r="AX64" s="111"/>
      <c r="AY64" s="110"/>
      <c r="AZ64" s="110"/>
      <c r="BA64" s="110"/>
      <c r="BB64" s="110"/>
      <c r="BC64" s="110"/>
      <c r="BD64" s="110"/>
      <c r="BE64" s="113">
        <f t="shared" si="3"/>
        <v>24</v>
      </c>
    </row>
    <row r="65" spans="1:57" s="24" customFormat="1" ht="16.5" thickBot="1">
      <c r="A65" s="312"/>
      <c r="B65" s="405" t="s">
        <v>59</v>
      </c>
      <c r="C65" s="405" t="s">
        <v>60</v>
      </c>
      <c r="D65" s="133" t="s">
        <v>22</v>
      </c>
      <c r="E65" s="109">
        <f aca="true" t="shared" si="12" ref="E65:U66">E67+E75+E82</f>
        <v>16</v>
      </c>
      <c r="F65" s="109">
        <f t="shared" si="12"/>
        <v>16</v>
      </c>
      <c r="G65" s="109">
        <f t="shared" si="12"/>
        <v>16</v>
      </c>
      <c r="H65" s="109">
        <f t="shared" si="12"/>
        <v>16</v>
      </c>
      <c r="I65" s="109">
        <f t="shared" si="12"/>
        <v>16</v>
      </c>
      <c r="J65" s="109">
        <f t="shared" si="12"/>
        <v>16</v>
      </c>
      <c r="K65" s="109">
        <f t="shared" si="12"/>
        <v>16</v>
      </c>
      <c r="L65" s="109">
        <f t="shared" si="12"/>
        <v>16</v>
      </c>
      <c r="M65" s="109">
        <f t="shared" si="12"/>
        <v>36</v>
      </c>
      <c r="N65" s="109">
        <f t="shared" si="12"/>
        <v>16</v>
      </c>
      <c r="O65" s="109">
        <f t="shared" si="12"/>
        <v>16</v>
      </c>
      <c r="P65" s="109">
        <f t="shared" si="12"/>
        <v>16</v>
      </c>
      <c r="Q65" s="109">
        <f t="shared" si="12"/>
        <v>36</v>
      </c>
      <c r="R65" s="109">
        <f t="shared" si="12"/>
        <v>16</v>
      </c>
      <c r="S65" s="109">
        <f t="shared" si="12"/>
        <v>16</v>
      </c>
      <c r="T65" s="109">
        <f t="shared" si="12"/>
        <v>16</v>
      </c>
      <c r="U65" s="109">
        <f t="shared" si="12"/>
        <v>36</v>
      </c>
      <c r="V65" s="109" t="s">
        <v>23</v>
      </c>
      <c r="W65" s="109" t="s">
        <v>23</v>
      </c>
      <c r="X65" s="109">
        <f aca="true" t="shared" si="13" ref="X65:AV66">X67+X75+X82</f>
        <v>16</v>
      </c>
      <c r="Y65" s="109">
        <f t="shared" si="13"/>
        <v>16</v>
      </c>
      <c r="Z65" s="109">
        <f t="shared" si="13"/>
        <v>16</v>
      </c>
      <c r="AA65" s="109">
        <f t="shared" si="13"/>
        <v>16</v>
      </c>
      <c r="AB65" s="109">
        <f t="shared" si="13"/>
        <v>16</v>
      </c>
      <c r="AC65" s="109">
        <f t="shared" si="13"/>
        <v>16</v>
      </c>
      <c r="AD65" s="109">
        <f t="shared" si="13"/>
        <v>16</v>
      </c>
      <c r="AE65" s="109">
        <f t="shared" si="13"/>
        <v>16</v>
      </c>
      <c r="AF65" s="109">
        <f t="shared" si="13"/>
        <v>16</v>
      </c>
      <c r="AG65" s="109">
        <f t="shared" si="13"/>
        <v>17</v>
      </c>
      <c r="AH65" s="109">
        <f t="shared" si="13"/>
        <v>36</v>
      </c>
      <c r="AI65" s="109">
        <f t="shared" si="13"/>
        <v>36</v>
      </c>
      <c r="AJ65" s="109">
        <f t="shared" si="13"/>
        <v>36</v>
      </c>
      <c r="AK65" s="109">
        <f t="shared" si="13"/>
        <v>0</v>
      </c>
      <c r="AL65" s="109">
        <f t="shared" si="13"/>
        <v>0</v>
      </c>
      <c r="AM65" s="109">
        <f t="shared" si="13"/>
        <v>0</v>
      </c>
      <c r="AN65" s="109">
        <f t="shared" si="13"/>
        <v>0</v>
      </c>
      <c r="AO65" s="109">
        <f t="shared" si="13"/>
        <v>0</v>
      </c>
      <c r="AP65" s="109">
        <f t="shared" si="13"/>
        <v>0</v>
      </c>
      <c r="AQ65" s="109">
        <f t="shared" si="13"/>
        <v>0</v>
      </c>
      <c r="AR65" s="109">
        <f t="shared" si="13"/>
        <v>0</v>
      </c>
      <c r="AS65" s="109">
        <f t="shared" si="13"/>
        <v>0</v>
      </c>
      <c r="AT65" s="109">
        <f t="shared" si="13"/>
        <v>0</v>
      </c>
      <c r="AU65" s="109">
        <f t="shared" si="13"/>
        <v>0</v>
      </c>
      <c r="AV65" s="109">
        <f t="shared" si="13"/>
        <v>0</v>
      </c>
      <c r="AW65" s="109"/>
      <c r="AX65" s="109"/>
      <c r="AY65" s="109"/>
      <c r="AZ65" s="109"/>
      <c r="BA65" s="109"/>
      <c r="BB65" s="109"/>
      <c r="BC65" s="109"/>
      <c r="BD65" s="109"/>
      <c r="BE65" s="113">
        <f>SUM(E65:BD65)</f>
        <v>601</v>
      </c>
    </row>
    <row r="66" spans="1:57" s="24" customFormat="1" ht="16.5" thickBot="1">
      <c r="A66" s="312"/>
      <c r="B66" s="406"/>
      <c r="C66" s="406"/>
      <c r="D66" s="133" t="s">
        <v>25</v>
      </c>
      <c r="E66" s="109">
        <f t="shared" si="12"/>
        <v>8</v>
      </c>
      <c r="F66" s="109">
        <f t="shared" si="12"/>
        <v>8</v>
      </c>
      <c r="G66" s="109">
        <f t="shared" si="12"/>
        <v>8</v>
      </c>
      <c r="H66" s="109">
        <f t="shared" si="12"/>
        <v>8</v>
      </c>
      <c r="I66" s="109">
        <f t="shared" si="12"/>
        <v>8</v>
      </c>
      <c r="J66" s="109">
        <f t="shared" si="12"/>
        <v>8</v>
      </c>
      <c r="K66" s="109">
        <f t="shared" si="12"/>
        <v>8</v>
      </c>
      <c r="L66" s="109">
        <f t="shared" si="12"/>
        <v>8</v>
      </c>
      <c r="M66" s="109">
        <f t="shared" si="12"/>
        <v>0</v>
      </c>
      <c r="N66" s="109">
        <f t="shared" si="12"/>
        <v>8</v>
      </c>
      <c r="O66" s="109">
        <f t="shared" si="12"/>
        <v>8</v>
      </c>
      <c r="P66" s="109">
        <f t="shared" si="12"/>
        <v>8</v>
      </c>
      <c r="Q66" s="109">
        <f t="shared" si="12"/>
        <v>0</v>
      </c>
      <c r="R66" s="109">
        <f t="shared" si="12"/>
        <v>8</v>
      </c>
      <c r="S66" s="109">
        <f t="shared" si="12"/>
        <v>8</v>
      </c>
      <c r="T66" s="204">
        <f t="shared" si="12"/>
        <v>8</v>
      </c>
      <c r="U66" s="204">
        <f t="shared" si="12"/>
        <v>0</v>
      </c>
      <c r="V66" s="204" t="s">
        <v>23</v>
      </c>
      <c r="W66" s="204" t="s">
        <v>23</v>
      </c>
      <c r="X66" s="204">
        <f t="shared" si="13"/>
        <v>8</v>
      </c>
      <c r="Y66" s="204">
        <f t="shared" si="13"/>
        <v>8</v>
      </c>
      <c r="Z66" s="204">
        <f t="shared" si="13"/>
        <v>8</v>
      </c>
      <c r="AA66" s="204">
        <f t="shared" si="13"/>
        <v>8</v>
      </c>
      <c r="AB66" s="204">
        <f t="shared" si="13"/>
        <v>8</v>
      </c>
      <c r="AC66" s="204">
        <f t="shared" si="13"/>
        <v>8</v>
      </c>
      <c r="AD66" s="204">
        <f t="shared" si="13"/>
        <v>8</v>
      </c>
      <c r="AE66" s="204">
        <f t="shared" si="13"/>
        <v>8</v>
      </c>
      <c r="AF66" s="204">
        <f t="shared" si="13"/>
        <v>8</v>
      </c>
      <c r="AG66" s="204">
        <f t="shared" si="13"/>
        <v>9</v>
      </c>
      <c r="AH66" s="204">
        <f t="shared" si="13"/>
        <v>0</v>
      </c>
      <c r="AI66" s="204">
        <f t="shared" si="13"/>
        <v>0</v>
      </c>
      <c r="AJ66" s="204">
        <f t="shared" si="13"/>
        <v>0</v>
      </c>
      <c r="AK66" s="204">
        <f t="shared" si="13"/>
        <v>0</v>
      </c>
      <c r="AL66" s="204">
        <f t="shared" si="13"/>
        <v>0</v>
      </c>
      <c r="AM66" s="109">
        <f t="shared" si="13"/>
        <v>0</v>
      </c>
      <c r="AN66" s="109">
        <f t="shared" si="13"/>
        <v>0</v>
      </c>
      <c r="AO66" s="109">
        <f t="shared" si="13"/>
        <v>0</v>
      </c>
      <c r="AP66" s="109">
        <f t="shared" si="13"/>
        <v>0</v>
      </c>
      <c r="AQ66" s="109">
        <f t="shared" si="13"/>
        <v>0</v>
      </c>
      <c r="AR66" s="109">
        <f t="shared" si="13"/>
        <v>0</v>
      </c>
      <c r="AS66" s="109">
        <f t="shared" si="13"/>
        <v>0</v>
      </c>
      <c r="AT66" s="109">
        <f t="shared" si="13"/>
        <v>0</v>
      </c>
      <c r="AU66" s="109">
        <f t="shared" si="13"/>
        <v>0</v>
      </c>
      <c r="AV66" s="109">
        <f t="shared" si="13"/>
        <v>0</v>
      </c>
      <c r="AW66" s="109"/>
      <c r="AX66" s="109"/>
      <c r="AY66" s="109"/>
      <c r="AZ66" s="109"/>
      <c r="BA66" s="109"/>
      <c r="BB66" s="109"/>
      <c r="BC66" s="109"/>
      <c r="BD66" s="109"/>
      <c r="BE66" s="113">
        <f t="shared" si="3"/>
        <v>193</v>
      </c>
    </row>
    <row r="67" spans="1:57" ht="24" customHeight="1" thickBot="1">
      <c r="A67" s="312"/>
      <c r="B67" s="336" t="s">
        <v>87</v>
      </c>
      <c r="C67" s="336" t="s">
        <v>235</v>
      </c>
      <c r="D67" s="157" t="s">
        <v>22</v>
      </c>
      <c r="E67" s="120">
        <f>E69+E74+E71+E73+E74</f>
        <v>8</v>
      </c>
      <c r="F67" s="120">
        <f aca="true" t="shared" si="14" ref="F67:U67">F69+F74+F71+F73+F74</f>
        <v>8</v>
      </c>
      <c r="G67" s="120">
        <f t="shared" si="14"/>
        <v>8</v>
      </c>
      <c r="H67" s="120">
        <f t="shared" si="14"/>
        <v>8</v>
      </c>
      <c r="I67" s="120">
        <f t="shared" si="14"/>
        <v>8</v>
      </c>
      <c r="J67" s="120">
        <f t="shared" si="14"/>
        <v>8</v>
      </c>
      <c r="K67" s="120">
        <f t="shared" si="14"/>
        <v>8</v>
      </c>
      <c r="L67" s="120">
        <f t="shared" si="14"/>
        <v>8</v>
      </c>
      <c r="M67" s="120">
        <f t="shared" si="14"/>
        <v>36</v>
      </c>
      <c r="N67" s="120">
        <f t="shared" si="14"/>
        <v>8</v>
      </c>
      <c r="O67" s="120">
        <f t="shared" si="14"/>
        <v>8</v>
      </c>
      <c r="P67" s="120">
        <f t="shared" si="14"/>
        <v>8</v>
      </c>
      <c r="Q67" s="120">
        <f t="shared" si="14"/>
        <v>0</v>
      </c>
      <c r="R67" s="120">
        <f t="shared" si="14"/>
        <v>8</v>
      </c>
      <c r="S67" s="120">
        <f t="shared" si="14"/>
        <v>8</v>
      </c>
      <c r="T67" s="120">
        <f t="shared" si="14"/>
        <v>8</v>
      </c>
      <c r="U67" s="120">
        <f t="shared" si="14"/>
        <v>0</v>
      </c>
      <c r="V67" s="121" t="s">
        <v>23</v>
      </c>
      <c r="W67" s="121" t="s">
        <v>23</v>
      </c>
      <c r="X67" s="120">
        <f aca="true" t="shared" si="15" ref="X67:AF67">X69+X74+X71+X73+X74</f>
        <v>2</v>
      </c>
      <c r="Y67" s="120">
        <f t="shared" si="15"/>
        <v>2</v>
      </c>
      <c r="Z67" s="120">
        <f t="shared" si="15"/>
        <v>2</v>
      </c>
      <c r="AA67" s="120">
        <f t="shared" si="15"/>
        <v>2</v>
      </c>
      <c r="AB67" s="120">
        <f t="shared" si="15"/>
        <v>2</v>
      </c>
      <c r="AC67" s="120">
        <f t="shared" si="15"/>
        <v>2</v>
      </c>
      <c r="AD67" s="120">
        <f t="shared" si="15"/>
        <v>2</v>
      </c>
      <c r="AE67" s="120">
        <f t="shared" si="15"/>
        <v>2</v>
      </c>
      <c r="AF67" s="120">
        <f t="shared" si="15"/>
        <v>2</v>
      </c>
      <c r="AG67" s="120">
        <f>AG69+AG74+AG71+AG73</f>
        <v>3</v>
      </c>
      <c r="AH67" s="120">
        <f>AH69+AH74+AH71+AH73</f>
        <v>36</v>
      </c>
      <c r="AI67" s="120">
        <f aca="true" t="shared" si="16" ref="AI67:AV67">AI69+AI74+AI71+AI73</f>
        <v>0</v>
      </c>
      <c r="AJ67" s="120">
        <f t="shared" si="16"/>
        <v>0</v>
      </c>
      <c r="AK67" s="120">
        <f t="shared" si="16"/>
        <v>0</v>
      </c>
      <c r="AL67" s="120">
        <f t="shared" si="16"/>
        <v>0</v>
      </c>
      <c r="AM67" s="120">
        <f t="shared" si="16"/>
        <v>0</v>
      </c>
      <c r="AN67" s="120">
        <f t="shared" si="16"/>
        <v>0</v>
      </c>
      <c r="AO67" s="120">
        <f t="shared" si="16"/>
        <v>0</v>
      </c>
      <c r="AP67" s="120">
        <f t="shared" si="16"/>
        <v>0</v>
      </c>
      <c r="AQ67" s="120">
        <f t="shared" si="16"/>
        <v>0</v>
      </c>
      <c r="AR67" s="120">
        <f t="shared" si="16"/>
        <v>0</v>
      </c>
      <c r="AS67" s="120">
        <f t="shared" si="16"/>
        <v>0</v>
      </c>
      <c r="AT67" s="120">
        <f t="shared" si="16"/>
        <v>0</v>
      </c>
      <c r="AU67" s="120">
        <f t="shared" si="16"/>
        <v>0</v>
      </c>
      <c r="AV67" s="120">
        <f t="shared" si="16"/>
        <v>0</v>
      </c>
      <c r="AW67" s="120"/>
      <c r="AX67" s="120"/>
      <c r="AY67" s="120"/>
      <c r="AZ67" s="120"/>
      <c r="BA67" s="120"/>
      <c r="BB67" s="120"/>
      <c r="BC67" s="120"/>
      <c r="BD67" s="120"/>
      <c r="BE67" s="113">
        <f t="shared" si="3"/>
        <v>205</v>
      </c>
    </row>
    <row r="68" spans="1:57" ht="26.25" customHeight="1" thickBot="1">
      <c r="A68" s="312"/>
      <c r="B68" s="337"/>
      <c r="C68" s="337"/>
      <c r="D68" s="157" t="s">
        <v>25</v>
      </c>
      <c r="E68" s="120">
        <f>E70+E72</f>
        <v>4</v>
      </c>
      <c r="F68" s="120">
        <f aca="true" t="shared" si="17" ref="F68:U68">F70+F72</f>
        <v>4</v>
      </c>
      <c r="G68" s="120">
        <f t="shared" si="17"/>
        <v>4</v>
      </c>
      <c r="H68" s="120">
        <f t="shared" si="17"/>
        <v>4</v>
      </c>
      <c r="I68" s="120">
        <f t="shared" si="17"/>
        <v>4</v>
      </c>
      <c r="J68" s="120">
        <f t="shared" si="17"/>
        <v>4</v>
      </c>
      <c r="K68" s="120">
        <f t="shared" si="17"/>
        <v>4</v>
      </c>
      <c r="L68" s="120">
        <f t="shared" si="17"/>
        <v>4</v>
      </c>
      <c r="M68" s="120">
        <f t="shared" si="17"/>
        <v>0</v>
      </c>
      <c r="N68" s="120">
        <f t="shared" si="17"/>
        <v>4</v>
      </c>
      <c r="O68" s="120">
        <f t="shared" si="17"/>
        <v>4</v>
      </c>
      <c r="P68" s="120">
        <f t="shared" si="17"/>
        <v>4</v>
      </c>
      <c r="Q68" s="120">
        <f t="shared" si="17"/>
        <v>0</v>
      </c>
      <c r="R68" s="120">
        <f t="shared" si="17"/>
        <v>4</v>
      </c>
      <c r="S68" s="120">
        <f t="shared" si="17"/>
        <v>4</v>
      </c>
      <c r="T68" s="120">
        <f t="shared" si="17"/>
        <v>4</v>
      </c>
      <c r="U68" s="120">
        <f t="shared" si="17"/>
        <v>0</v>
      </c>
      <c r="V68" s="121" t="str">
        <f>V70</f>
        <v>К</v>
      </c>
      <c r="W68" s="121" t="str">
        <f>W70</f>
        <v>К</v>
      </c>
      <c r="X68" s="120">
        <f aca="true" t="shared" si="18" ref="X68:AV68">X70+X72</f>
        <v>1</v>
      </c>
      <c r="Y68" s="120">
        <f t="shared" si="18"/>
        <v>1</v>
      </c>
      <c r="Z68" s="120">
        <f t="shared" si="18"/>
        <v>1</v>
      </c>
      <c r="AA68" s="120">
        <f t="shared" si="18"/>
        <v>1</v>
      </c>
      <c r="AB68" s="120">
        <f t="shared" si="18"/>
        <v>1</v>
      </c>
      <c r="AC68" s="120">
        <f t="shared" si="18"/>
        <v>1</v>
      </c>
      <c r="AD68" s="120">
        <f t="shared" si="18"/>
        <v>1</v>
      </c>
      <c r="AE68" s="120">
        <f t="shared" si="18"/>
        <v>1</v>
      </c>
      <c r="AF68" s="120">
        <f t="shared" si="18"/>
        <v>1</v>
      </c>
      <c r="AG68" s="120">
        <f t="shared" si="18"/>
        <v>1</v>
      </c>
      <c r="AH68" s="120">
        <f t="shared" si="18"/>
        <v>0</v>
      </c>
      <c r="AI68" s="120">
        <f t="shared" si="18"/>
        <v>0</v>
      </c>
      <c r="AJ68" s="120">
        <f t="shared" si="18"/>
        <v>0</v>
      </c>
      <c r="AK68" s="120">
        <f t="shared" si="18"/>
        <v>0</v>
      </c>
      <c r="AL68" s="120">
        <f t="shared" si="18"/>
        <v>0</v>
      </c>
      <c r="AM68" s="120">
        <f t="shared" si="18"/>
        <v>0</v>
      </c>
      <c r="AN68" s="120">
        <f t="shared" si="18"/>
        <v>0</v>
      </c>
      <c r="AO68" s="120">
        <f t="shared" si="18"/>
        <v>0</v>
      </c>
      <c r="AP68" s="120">
        <f t="shared" si="18"/>
        <v>0</v>
      </c>
      <c r="AQ68" s="120">
        <f t="shared" si="18"/>
        <v>0</v>
      </c>
      <c r="AR68" s="120">
        <f t="shared" si="18"/>
        <v>0</v>
      </c>
      <c r="AS68" s="120">
        <f t="shared" si="18"/>
        <v>0</v>
      </c>
      <c r="AT68" s="120">
        <f t="shared" si="18"/>
        <v>0</v>
      </c>
      <c r="AU68" s="120">
        <f t="shared" si="18"/>
        <v>0</v>
      </c>
      <c r="AV68" s="120">
        <f t="shared" si="18"/>
        <v>0</v>
      </c>
      <c r="AW68" s="120"/>
      <c r="AX68" s="120"/>
      <c r="AY68" s="120"/>
      <c r="AZ68" s="120"/>
      <c r="BA68" s="120"/>
      <c r="BB68" s="120"/>
      <c r="BC68" s="120"/>
      <c r="BD68" s="120"/>
      <c r="BE68" s="113">
        <f t="shared" si="3"/>
        <v>66</v>
      </c>
    </row>
    <row r="69" spans="1:57" ht="23.25" customHeight="1" thickBot="1">
      <c r="A69" s="312"/>
      <c r="B69" s="296" t="s">
        <v>89</v>
      </c>
      <c r="C69" s="298" t="s">
        <v>225</v>
      </c>
      <c r="D69" s="158" t="s">
        <v>22</v>
      </c>
      <c r="E69" s="113">
        <v>3</v>
      </c>
      <c r="F69" s="113">
        <v>3</v>
      </c>
      <c r="G69" s="113">
        <v>3</v>
      </c>
      <c r="H69" s="113">
        <v>3</v>
      </c>
      <c r="I69" s="113">
        <v>3</v>
      </c>
      <c r="J69" s="113">
        <v>3</v>
      </c>
      <c r="K69" s="113">
        <v>3</v>
      </c>
      <c r="L69" s="113">
        <v>3</v>
      </c>
      <c r="M69" s="113"/>
      <c r="N69" s="113">
        <v>3</v>
      </c>
      <c r="O69" s="113">
        <v>3</v>
      </c>
      <c r="P69" s="113">
        <v>3</v>
      </c>
      <c r="Q69" s="113"/>
      <c r="R69" s="113">
        <v>3</v>
      </c>
      <c r="S69" s="113">
        <v>3</v>
      </c>
      <c r="T69" s="113">
        <v>3</v>
      </c>
      <c r="U69" s="115"/>
      <c r="V69" s="115" t="s">
        <v>23</v>
      </c>
      <c r="W69" s="115" t="s">
        <v>23</v>
      </c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3"/>
      <c r="AZ69" s="113"/>
      <c r="BA69" s="113"/>
      <c r="BB69" s="113"/>
      <c r="BC69" s="113"/>
      <c r="BD69" s="113"/>
      <c r="BE69" s="113">
        <f t="shared" si="3"/>
        <v>42</v>
      </c>
    </row>
    <row r="70" spans="1:57" ht="19.5" customHeight="1" thickBot="1">
      <c r="A70" s="312"/>
      <c r="B70" s="297"/>
      <c r="C70" s="299"/>
      <c r="D70" s="158" t="s">
        <v>25</v>
      </c>
      <c r="E70" s="113">
        <v>2</v>
      </c>
      <c r="F70" s="113">
        <v>1</v>
      </c>
      <c r="G70" s="113">
        <v>2</v>
      </c>
      <c r="H70" s="113">
        <v>1</v>
      </c>
      <c r="I70" s="113">
        <v>2</v>
      </c>
      <c r="J70" s="113">
        <v>1</v>
      </c>
      <c r="K70" s="113">
        <v>2</v>
      </c>
      <c r="L70" s="113">
        <v>1</v>
      </c>
      <c r="M70" s="113"/>
      <c r="N70" s="113">
        <v>1</v>
      </c>
      <c r="O70" s="113">
        <v>2</v>
      </c>
      <c r="P70" s="113">
        <v>1</v>
      </c>
      <c r="Q70" s="113"/>
      <c r="R70" s="113">
        <v>1</v>
      </c>
      <c r="S70" s="113">
        <v>2</v>
      </c>
      <c r="T70" s="113">
        <v>2</v>
      </c>
      <c r="U70" s="115"/>
      <c r="V70" s="115" t="s">
        <v>23</v>
      </c>
      <c r="W70" s="115" t="s">
        <v>23</v>
      </c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3"/>
      <c r="AZ70" s="113"/>
      <c r="BA70" s="113"/>
      <c r="BB70" s="113"/>
      <c r="BC70" s="113"/>
      <c r="BD70" s="113"/>
      <c r="BE70" s="113">
        <f t="shared" si="3"/>
        <v>21</v>
      </c>
    </row>
    <row r="71" spans="1:57" ht="19.5" customHeight="1" thickBot="1">
      <c r="A71" s="312"/>
      <c r="B71" s="296" t="s">
        <v>228</v>
      </c>
      <c r="C71" s="298" t="s">
        <v>229</v>
      </c>
      <c r="D71" s="158" t="s">
        <v>22</v>
      </c>
      <c r="E71" s="113">
        <v>5</v>
      </c>
      <c r="F71" s="113">
        <v>5</v>
      </c>
      <c r="G71" s="113">
        <v>5</v>
      </c>
      <c r="H71" s="113">
        <v>5</v>
      </c>
      <c r="I71" s="115">
        <v>5</v>
      </c>
      <c r="J71" s="115">
        <v>5</v>
      </c>
      <c r="K71" s="115">
        <v>5</v>
      </c>
      <c r="L71" s="115">
        <v>5</v>
      </c>
      <c r="M71" s="113"/>
      <c r="N71" s="113">
        <v>5</v>
      </c>
      <c r="O71" s="113">
        <v>5</v>
      </c>
      <c r="P71" s="113">
        <v>5</v>
      </c>
      <c r="Q71" s="113"/>
      <c r="R71" s="113">
        <v>5</v>
      </c>
      <c r="S71" s="113">
        <v>5</v>
      </c>
      <c r="T71" s="113">
        <v>5</v>
      </c>
      <c r="U71" s="115"/>
      <c r="V71" s="115" t="s">
        <v>23</v>
      </c>
      <c r="W71" s="115" t="s">
        <v>23</v>
      </c>
      <c r="X71" s="115">
        <v>2</v>
      </c>
      <c r="Y71" s="115">
        <v>2</v>
      </c>
      <c r="Z71" s="115">
        <v>2</v>
      </c>
      <c r="AA71" s="115">
        <v>2</v>
      </c>
      <c r="AB71" s="115">
        <v>2</v>
      </c>
      <c r="AC71" s="115">
        <v>2</v>
      </c>
      <c r="AD71" s="115">
        <v>2</v>
      </c>
      <c r="AE71" s="115">
        <v>2</v>
      </c>
      <c r="AF71" s="115">
        <v>2</v>
      </c>
      <c r="AG71" s="115">
        <v>3</v>
      </c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3"/>
      <c r="AZ71" s="113"/>
      <c r="BA71" s="113"/>
      <c r="BB71" s="113"/>
      <c r="BC71" s="113"/>
      <c r="BD71" s="113"/>
      <c r="BE71" s="113">
        <f aca="true" t="shared" si="19" ref="BE71:BE89">SUM(E71:BD71)</f>
        <v>91</v>
      </c>
    </row>
    <row r="72" spans="1:57" ht="19.5" customHeight="1" thickBot="1">
      <c r="A72" s="312"/>
      <c r="B72" s="297"/>
      <c r="C72" s="299"/>
      <c r="D72" s="158" t="s">
        <v>25</v>
      </c>
      <c r="E72" s="113">
        <v>2</v>
      </c>
      <c r="F72" s="113">
        <v>3</v>
      </c>
      <c r="G72" s="113">
        <v>2</v>
      </c>
      <c r="H72" s="113">
        <v>3</v>
      </c>
      <c r="I72" s="115">
        <v>2</v>
      </c>
      <c r="J72" s="115">
        <v>3</v>
      </c>
      <c r="K72" s="115">
        <v>2</v>
      </c>
      <c r="L72" s="115">
        <v>3</v>
      </c>
      <c r="M72" s="113"/>
      <c r="N72" s="113">
        <v>3</v>
      </c>
      <c r="O72" s="113">
        <v>2</v>
      </c>
      <c r="P72" s="113">
        <v>3</v>
      </c>
      <c r="Q72" s="113"/>
      <c r="R72" s="113">
        <v>3</v>
      </c>
      <c r="S72" s="113">
        <v>2</v>
      </c>
      <c r="T72" s="113">
        <v>2</v>
      </c>
      <c r="U72" s="115"/>
      <c r="V72" s="115" t="s">
        <v>23</v>
      </c>
      <c r="W72" s="115" t="s">
        <v>23</v>
      </c>
      <c r="X72" s="115">
        <v>1</v>
      </c>
      <c r="Y72" s="115">
        <v>1</v>
      </c>
      <c r="Z72" s="115">
        <v>1</v>
      </c>
      <c r="AA72" s="115">
        <v>1</v>
      </c>
      <c r="AB72" s="115">
        <v>1</v>
      </c>
      <c r="AC72" s="115">
        <v>1</v>
      </c>
      <c r="AD72" s="115">
        <v>1</v>
      </c>
      <c r="AE72" s="115">
        <v>1</v>
      </c>
      <c r="AF72" s="115">
        <v>1</v>
      </c>
      <c r="AG72" s="115">
        <v>1</v>
      </c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3"/>
      <c r="AZ72" s="113"/>
      <c r="BA72" s="113"/>
      <c r="BB72" s="113"/>
      <c r="BC72" s="113"/>
      <c r="BD72" s="113"/>
      <c r="BE72" s="113">
        <f t="shared" si="19"/>
        <v>45</v>
      </c>
    </row>
    <row r="73" spans="1:57" ht="19.5" customHeight="1" thickBot="1">
      <c r="A73" s="312"/>
      <c r="B73" s="100" t="s">
        <v>178</v>
      </c>
      <c r="C73" s="205" t="s">
        <v>66</v>
      </c>
      <c r="D73" s="158" t="s">
        <v>22</v>
      </c>
      <c r="E73" s="113"/>
      <c r="F73" s="113"/>
      <c r="G73" s="113"/>
      <c r="H73" s="113"/>
      <c r="I73" s="115"/>
      <c r="J73" s="115"/>
      <c r="K73" s="115"/>
      <c r="L73" s="115"/>
      <c r="M73" s="113">
        <v>36</v>
      </c>
      <c r="N73" s="113"/>
      <c r="O73" s="113"/>
      <c r="P73" s="113"/>
      <c r="Q73" s="113"/>
      <c r="R73" s="113"/>
      <c r="S73" s="113"/>
      <c r="T73" s="115"/>
      <c r="U73" s="115"/>
      <c r="V73" s="115" t="s">
        <v>23</v>
      </c>
      <c r="W73" s="115" t="s">
        <v>23</v>
      </c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3"/>
      <c r="AZ73" s="113"/>
      <c r="BA73" s="113"/>
      <c r="BB73" s="113"/>
      <c r="BC73" s="113"/>
      <c r="BD73" s="113"/>
      <c r="BE73" s="113">
        <f t="shared" si="19"/>
        <v>36</v>
      </c>
    </row>
    <row r="74" spans="1:57" ht="24.75" customHeight="1" thickBot="1">
      <c r="A74" s="312"/>
      <c r="B74" s="100" t="s">
        <v>226</v>
      </c>
      <c r="C74" s="205" t="s">
        <v>227</v>
      </c>
      <c r="D74" s="158" t="s">
        <v>22</v>
      </c>
      <c r="E74" s="112"/>
      <c r="F74" s="112"/>
      <c r="G74" s="112"/>
      <c r="H74" s="112"/>
      <c r="I74" s="114"/>
      <c r="J74" s="114"/>
      <c r="K74" s="114"/>
      <c r="L74" s="114"/>
      <c r="M74" s="112"/>
      <c r="N74" s="112"/>
      <c r="O74" s="112"/>
      <c r="P74" s="112"/>
      <c r="Q74" s="113"/>
      <c r="R74" s="113"/>
      <c r="S74" s="113"/>
      <c r="T74" s="115"/>
      <c r="U74" s="115"/>
      <c r="V74" s="115" t="s">
        <v>23</v>
      </c>
      <c r="W74" s="115" t="s">
        <v>23</v>
      </c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>
        <v>36</v>
      </c>
      <c r="AI74" s="118"/>
      <c r="AJ74" s="118"/>
      <c r="AK74" s="118"/>
      <c r="AL74" s="118"/>
      <c r="AM74" s="118"/>
      <c r="AN74" s="118"/>
      <c r="AO74" s="118"/>
      <c r="AP74" s="118"/>
      <c r="AQ74" s="119"/>
      <c r="AR74" s="118"/>
      <c r="AS74" s="119"/>
      <c r="AT74" s="118"/>
      <c r="AU74" s="119"/>
      <c r="AV74" s="119"/>
      <c r="AW74" s="119"/>
      <c r="AX74" s="119"/>
      <c r="AY74" s="117"/>
      <c r="AZ74" s="117"/>
      <c r="BA74" s="117"/>
      <c r="BB74" s="117"/>
      <c r="BC74" s="117"/>
      <c r="BD74" s="117"/>
      <c r="BE74" s="113">
        <f t="shared" si="19"/>
        <v>36</v>
      </c>
    </row>
    <row r="75" spans="1:57" s="53" customFormat="1" ht="18" customHeight="1" thickBot="1">
      <c r="A75" s="312"/>
      <c r="B75" s="336" t="s">
        <v>75</v>
      </c>
      <c r="C75" s="336" t="s">
        <v>189</v>
      </c>
      <c r="D75" s="157" t="s">
        <v>22</v>
      </c>
      <c r="E75" s="120">
        <f>E77+E79+E80</f>
        <v>4</v>
      </c>
      <c r="F75" s="120">
        <f aca="true" t="shared" si="20" ref="F75:U75">F77+F79+F80</f>
        <v>4</v>
      </c>
      <c r="G75" s="120">
        <f t="shared" si="20"/>
        <v>4</v>
      </c>
      <c r="H75" s="120">
        <f t="shared" si="20"/>
        <v>4</v>
      </c>
      <c r="I75" s="120">
        <f t="shared" si="20"/>
        <v>4</v>
      </c>
      <c r="J75" s="120">
        <f t="shared" si="20"/>
        <v>4</v>
      </c>
      <c r="K75" s="120">
        <f t="shared" si="20"/>
        <v>4</v>
      </c>
      <c r="L75" s="120">
        <f t="shared" si="20"/>
        <v>4</v>
      </c>
      <c r="M75" s="120">
        <f t="shared" si="20"/>
        <v>0</v>
      </c>
      <c r="N75" s="120">
        <f t="shared" si="20"/>
        <v>4</v>
      </c>
      <c r="O75" s="120">
        <f t="shared" si="20"/>
        <v>4</v>
      </c>
      <c r="P75" s="120">
        <f t="shared" si="20"/>
        <v>4</v>
      </c>
      <c r="Q75" s="120">
        <f t="shared" si="20"/>
        <v>36</v>
      </c>
      <c r="R75" s="120">
        <f t="shared" si="20"/>
        <v>4</v>
      </c>
      <c r="S75" s="120">
        <f t="shared" si="20"/>
        <v>4</v>
      </c>
      <c r="T75" s="120">
        <f t="shared" si="20"/>
        <v>4</v>
      </c>
      <c r="U75" s="120">
        <f t="shared" si="20"/>
        <v>0</v>
      </c>
      <c r="V75" s="120" t="s">
        <v>23</v>
      </c>
      <c r="W75" s="120" t="s">
        <v>23</v>
      </c>
      <c r="X75" s="120">
        <f aca="true" t="shared" si="21" ref="X75:AV75">X77+X79+X80</f>
        <v>5</v>
      </c>
      <c r="Y75" s="120">
        <f t="shared" si="21"/>
        <v>5</v>
      </c>
      <c r="Z75" s="120">
        <f t="shared" si="21"/>
        <v>5</v>
      </c>
      <c r="AA75" s="120">
        <f t="shared" si="21"/>
        <v>5</v>
      </c>
      <c r="AB75" s="120">
        <f t="shared" si="21"/>
        <v>5</v>
      </c>
      <c r="AC75" s="120">
        <f t="shared" si="21"/>
        <v>5</v>
      </c>
      <c r="AD75" s="120">
        <f t="shared" si="21"/>
        <v>5</v>
      </c>
      <c r="AE75" s="120">
        <f t="shared" si="21"/>
        <v>5</v>
      </c>
      <c r="AF75" s="120">
        <f t="shared" si="21"/>
        <v>5</v>
      </c>
      <c r="AG75" s="120">
        <f t="shared" si="21"/>
        <v>5</v>
      </c>
      <c r="AH75" s="120">
        <f t="shared" si="21"/>
        <v>0</v>
      </c>
      <c r="AI75" s="120">
        <f t="shared" si="21"/>
        <v>36</v>
      </c>
      <c r="AJ75" s="120">
        <f t="shared" si="21"/>
        <v>0</v>
      </c>
      <c r="AK75" s="120">
        <f t="shared" si="21"/>
        <v>0</v>
      </c>
      <c r="AL75" s="120">
        <f t="shared" si="21"/>
        <v>0</v>
      </c>
      <c r="AM75" s="120">
        <f t="shared" si="21"/>
        <v>0</v>
      </c>
      <c r="AN75" s="120">
        <f t="shared" si="21"/>
        <v>0</v>
      </c>
      <c r="AO75" s="120">
        <f t="shared" si="21"/>
        <v>0</v>
      </c>
      <c r="AP75" s="120">
        <f t="shared" si="21"/>
        <v>0</v>
      </c>
      <c r="AQ75" s="120">
        <f t="shared" si="21"/>
        <v>0</v>
      </c>
      <c r="AR75" s="120">
        <f t="shared" si="21"/>
        <v>0</v>
      </c>
      <c r="AS75" s="120">
        <f t="shared" si="21"/>
        <v>0</v>
      </c>
      <c r="AT75" s="120">
        <f t="shared" si="21"/>
        <v>0</v>
      </c>
      <c r="AU75" s="120">
        <f t="shared" si="21"/>
        <v>0</v>
      </c>
      <c r="AV75" s="120">
        <f t="shared" si="21"/>
        <v>0</v>
      </c>
      <c r="AW75" s="145"/>
      <c r="AX75" s="145"/>
      <c r="AY75" s="144"/>
      <c r="AZ75" s="144"/>
      <c r="BA75" s="144"/>
      <c r="BB75" s="144"/>
      <c r="BC75" s="144"/>
      <c r="BD75" s="144"/>
      <c r="BE75" s="113">
        <f t="shared" si="19"/>
        <v>178</v>
      </c>
    </row>
    <row r="76" spans="1:57" s="53" customFormat="1" ht="18" customHeight="1" thickBot="1">
      <c r="A76" s="312"/>
      <c r="B76" s="399"/>
      <c r="C76" s="399"/>
      <c r="D76" s="157" t="s">
        <v>25</v>
      </c>
      <c r="E76" s="120">
        <f>E78</f>
        <v>2</v>
      </c>
      <c r="F76" s="120">
        <f aca="true" t="shared" si="22" ref="F76:AV76">F78</f>
        <v>2</v>
      </c>
      <c r="G76" s="120">
        <f t="shared" si="22"/>
        <v>2</v>
      </c>
      <c r="H76" s="120">
        <f t="shared" si="22"/>
        <v>2</v>
      </c>
      <c r="I76" s="120">
        <f t="shared" si="22"/>
        <v>2</v>
      </c>
      <c r="J76" s="120">
        <f t="shared" si="22"/>
        <v>2</v>
      </c>
      <c r="K76" s="120">
        <f t="shared" si="22"/>
        <v>2</v>
      </c>
      <c r="L76" s="120">
        <f t="shared" si="22"/>
        <v>2</v>
      </c>
      <c r="M76" s="120">
        <f t="shared" si="22"/>
        <v>0</v>
      </c>
      <c r="N76" s="120">
        <f t="shared" si="22"/>
        <v>2</v>
      </c>
      <c r="O76" s="120">
        <f t="shared" si="22"/>
        <v>2</v>
      </c>
      <c r="P76" s="120">
        <f t="shared" si="22"/>
        <v>2</v>
      </c>
      <c r="Q76" s="120">
        <f t="shared" si="22"/>
        <v>0</v>
      </c>
      <c r="R76" s="120">
        <f t="shared" si="22"/>
        <v>2</v>
      </c>
      <c r="S76" s="120">
        <f t="shared" si="22"/>
        <v>2</v>
      </c>
      <c r="T76" s="121">
        <f t="shared" si="22"/>
        <v>2</v>
      </c>
      <c r="U76" s="121">
        <f t="shared" si="22"/>
        <v>0</v>
      </c>
      <c r="V76" s="121" t="str">
        <f t="shared" si="22"/>
        <v>К</v>
      </c>
      <c r="W76" s="121" t="str">
        <f t="shared" si="22"/>
        <v>К</v>
      </c>
      <c r="X76" s="121">
        <f t="shared" si="22"/>
        <v>3</v>
      </c>
      <c r="Y76" s="121">
        <f t="shared" si="22"/>
        <v>2</v>
      </c>
      <c r="Z76" s="121">
        <f t="shared" si="22"/>
        <v>3</v>
      </c>
      <c r="AA76" s="121">
        <f t="shared" si="22"/>
        <v>2</v>
      </c>
      <c r="AB76" s="121">
        <f t="shared" si="22"/>
        <v>3</v>
      </c>
      <c r="AC76" s="121">
        <f t="shared" si="22"/>
        <v>2</v>
      </c>
      <c r="AD76" s="121">
        <f t="shared" si="22"/>
        <v>3</v>
      </c>
      <c r="AE76" s="121">
        <f t="shared" si="22"/>
        <v>2</v>
      </c>
      <c r="AF76" s="121">
        <f t="shared" si="22"/>
        <v>3</v>
      </c>
      <c r="AG76" s="121">
        <f t="shared" si="22"/>
        <v>3</v>
      </c>
      <c r="AH76" s="121">
        <f t="shared" si="22"/>
        <v>0</v>
      </c>
      <c r="AI76" s="121">
        <f t="shared" si="22"/>
        <v>0</v>
      </c>
      <c r="AJ76" s="121">
        <f t="shared" si="22"/>
        <v>0</v>
      </c>
      <c r="AK76" s="121">
        <f t="shared" si="22"/>
        <v>0</v>
      </c>
      <c r="AL76" s="121">
        <f t="shared" si="22"/>
        <v>0</v>
      </c>
      <c r="AM76" s="120">
        <f t="shared" si="22"/>
        <v>0</v>
      </c>
      <c r="AN76" s="120">
        <f t="shared" si="22"/>
        <v>0</v>
      </c>
      <c r="AO76" s="120">
        <f t="shared" si="22"/>
        <v>0</v>
      </c>
      <c r="AP76" s="120">
        <f t="shared" si="22"/>
        <v>0</v>
      </c>
      <c r="AQ76" s="120">
        <f t="shared" si="22"/>
        <v>0</v>
      </c>
      <c r="AR76" s="120">
        <f t="shared" si="22"/>
        <v>0</v>
      </c>
      <c r="AS76" s="120">
        <f t="shared" si="22"/>
        <v>0</v>
      </c>
      <c r="AT76" s="120">
        <f t="shared" si="22"/>
        <v>0</v>
      </c>
      <c r="AU76" s="120">
        <f t="shared" si="22"/>
        <v>0</v>
      </c>
      <c r="AV76" s="120">
        <f t="shared" si="22"/>
        <v>0</v>
      </c>
      <c r="AW76" s="145"/>
      <c r="AX76" s="145"/>
      <c r="AY76" s="144"/>
      <c r="AZ76" s="144"/>
      <c r="BA76" s="144"/>
      <c r="BB76" s="144"/>
      <c r="BC76" s="144"/>
      <c r="BD76" s="144"/>
      <c r="BE76" s="113">
        <f t="shared" si="19"/>
        <v>54</v>
      </c>
    </row>
    <row r="77" spans="1:57" s="14" customFormat="1" ht="18.75" customHeight="1" thickBot="1">
      <c r="A77" s="312"/>
      <c r="B77" s="400" t="s">
        <v>224</v>
      </c>
      <c r="C77" s="400" t="s">
        <v>230</v>
      </c>
      <c r="D77" s="156" t="s">
        <v>22</v>
      </c>
      <c r="E77" s="113">
        <v>4</v>
      </c>
      <c r="F77" s="113">
        <v>4</v>
      </c>
      <c r="G77" s="113">
        <v>4</v>
      </c>
      <c r="H77" s="113">
        <v>4</v>
      </c>
      <c r="I77" s="113">
        <v>4</v>
      </c>
      <c r="J77" s="113">
        <v>4</v>
      </c>
      <c r="K77" s="113">
        <v>4</v>
      </c>
      <c r="L77" s="113">
        <v>4</v>
      </c>
      <c r="M77" s="113"/>
      <c r="N77" s="113">
        <v>4</v>
      </c>
      <c r="O77" s="113">
        <v>4</v>
      </c>
      <c r="P77" s="113">
        <v>4</v>
      </c>
      <c r="Q77" s="113"/>
      <c r="R77" s="113">
        <v>4</v>
      </c>
      <c r="S77" s="113">
        <v>4</v>
      </c>
      <c r="T77" s="113">
        <v>4</v>
      </c>
      <c r="U77" s="115"/>
      <c r="V77" s="118" t="s">
        <v>23</v>
      </c>
      <c r="W77" s="118" t="s">
        <v>23</v>
      </c>
      <c r="X77" s="118">
        <v>5</v>
      </c>
      <c r="Y77" s="118">
        <v>5</v>
      </c>
      <c r="Z77" s="118">
        <v>5</v>
      </c>
      <c r="AA77" s="118">
        <v>5</v>
      </c>
      <c r="AB77" s="118">
        <v>5</v>
      </c>
      <c r="AC77" s="118">
        <v>5</v>
      </c>
      <c r="AD77" s="118">
        <v>5</v>
      </c>
      <c r="AE77" s="118">
        <v>5</v>
      </c>
      <c r="AF77" s="118">
        <v>5</v>
      </c>
      <c r="AG77" s="118">
        <v>5</v>
      </c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6"/>
      <c r="AZ77" s="116"/>
      <c r="BA77" s="116"/>
      <c r="BB77" s="116"/>
      <c r="BC77" s="116"/>
      <c r="BD77" s="116"/>
      <c r="BE77" s="113">
        <f t="shared" si="19"/>
        <v>106</v>
      </c>
    </row>
    <row r="78" spans="1:57" s="14" customFormat="1" ht="17.25" customHeight="1" thickBot="1">
      <c r="A78" s="312"/>
      <c r="B78" s="401"/>
      <c r="C78" s="401"/>
      <c r="D78" s="156" t="s">
        <v>25</v>
      </c>
      <c r="E78" s="113">
        <v>2</v>
      </c>
      <c r="F78" s="113">
        <v>2</v>
      </c>
      <c r="G78" s="113">
        <v>2</v>
      </c>
      <c r="H78" s="113">
        <v>2</v>
      </c>
      <c r="I78" s="113">
        <v>2</v>
      </c>
      <c r="J78" s="113">
        <v>2</v>
      </c>
      <c r="K78" s="113">
        <v>2</v>
      </c>
      <c r="L78" s="113">
        <v>2</v>
      </c>
      <c r="M78" s="113"/>
      <c r="N78" s="113">
        <v>2</v>
      </c>
      <c r="O78" s="113">
        <v>2</v>
      </c>
      <c r="P78" s="113">
        <v>2</v>
      </c>
      <c r="Q78" s="113"/>
      <c r="R78" s="113">
        <v>2</v>
      </c>
      <c r="S78" s="113">
        <v>2</v>
      </c>
      <c r="T78" s="113">
        <v>2</v>
      </c>
      <c r="U78" s="115"/>
      <c r="V78" s="118" t="s">
        <v>23</v>
      </c>
      <c r="W78" s="118" t="s">
        <v>23</v>
      </c>
      <c r="X78" s="118">
        <v>3</v>
      </c>
      <c r="Y78" s="118">
        <v>2</v>
      </c>
      <c r="Z78" s="118">
        <v>3</v>
      </c>
      <c r="AA78" s="118">
        <v>2</v>
      </c>
      <c r="AB78" s="118">
        <v>3</v>
      </c>
      <c r="AC78" s="118">
        <v>2</v>
      </c>
      <c r="AD78" s="118">
        <v>3</v>
      </c>
      <c r="AE78" s="118">
        <v>2</v>
      </c>
      <c r="AF78" s="118">
        <v>3</v>
      </c>
      <c r="AG78" s="118">
        <v>3</v>
      </c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6"/>
      <c r="AZ78" s="116"/>
      <c r="BA78" s="116"/>
      <c r="BB78" s="116"/>
      <c r="BC78" s="116"/>
      <c r="BD78" s="116"/>
      <c r="BE78" s="113">
        <f t="shared" si="19"/>
        <v>54</v>
      </c>
    </row>
    <row r="79" spans="1:57" s="14" customFormat="1" ht="21.75" customHeight="1" thickBot="1">
      <c r="A79" s="312"/>
      <c r="B79" s="200" t="s">
        <v>231</v>
      </c>
      <c r="C79" s="199" t="s">
        <v>66</v>
      </c>
      <c r="D79" s="156" t="s">
        <v>22</v>
      </c>
      <c r="E79" s="113"/>
      <c r="F79" s="113"/>
      <c r="G79" s="113"/>
      <c r="H79" s="113"/>
      <c r="I79" s="115"/>
      <c r="J79" s="115"/>
      <c r="K79" s="115"/>
      <c r="L79" s="115"/>
      <c r="M79" s="113"/>
      <c r="N79" s="113"/>
      <c r="O79" s="113"/>
      <c r="P79" s="113"/>
      <c r="Q79" s="113">
        <v>36</v>
      </c>
      <c r="R79" s="113"/>
      <c r="S79" s="113"/>
      <c r="T79" s="115"/>
      <c r="U79" s="115"/>
      <c r="V79" s="118" t="s">
        <v>23</v>
      </c>
      <c r="W79" s="118" t="s">
        <v>23</v>
      </c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6"/>
      <c r="AZ79" s="116"/>
      <c r="BA79" s="116"/>
      <c r="BB79" s="116"/>
      <c r="BC79" s="116"/>
      <c r="BD79" s="116"/>
      <c r="BE79" s="113">
        <f t="shared" si="19"/>
        <v>36</v>
      </c>
    </row>
    <row r="80" spans="1:57" s="14" customFormat="1" ht="22.5" customHeight="1" thickBot="1">
      <c r="A80" s="313"/>
      <c r="B80" s="340" t="s">
        <v>80</v>
      </c>
      <c r="C80" s="402" t="s">
        <v>68</v>
      </c>
      <c r="D80" s="158" t="s">
        <v>22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 t="s">
        <v>23</v>
      </c>
      <c r="W80" s="13" t="s">
        <v>23</v>
      </c>
      <c r="X80" s="13"/>
      <c r="Y80" s="13"/>
      <c r="Z80" s="13"/>
      <c r="AA80" s="13"/>
      <c r="AB80" s="13"/>
      <c r="AC80" s="13"/>
      <c r="AD80" s="13"/>
      <c r="AE80" s="13"/>
      <c r="AF80" s="13"/>
      <c r="AG80" s="60"/>
      <c r="AH80" s="60"/>
      <c r="AI80" s="60">
        <v>36</v>
      </c>
      <c r="AJ80" s="60"/>
      <c r="AK80" s="9"/>
      <c r="AL80" s="9"/>
      <c r="AM80" s="9"/>
      <c r="AN80" s="9"/>
      <c r="AO80" s="13"/>
      <c r="AP80" s="13"/>
      <c r="AQ80" s="13"/>
      <c r="AR80" s="13"/>
      <c r="AS80" s="9"/>
      <c r="AT80" s="9"/>
      <c r="AU80" s="9"/>
      <c r="AV80" s="9"/>
      <c r="AW80" s="9" t="s">
        <v>23</v>
      </c>
      <c r="AX80" s="9" t="s">
        <v>23</v>
      </c>
      <c r="AY80" s="9" t="s">
        <v>23</v>
      </c>
      <c r="AZ80" s="9" t="s">
        <v>23</v>
      </c>
      <c r="BA80" s="9" t="s">
        <v>23</v>
      </c>
      <c r="BB80" s="9" t="s">
        <v>23</v>
      </c>
      <c r="BC80" s="9" t="s">
        <v>23</v>
      </c>
      <c r="BD80" s="9" t="s">
        <v>23</v>
      </c>
      <c r="BE80" s="9">
        <f>SUM(E80:BD80)</f>
        <v>36</v>
      </c>
    </row>
    <row r="81" spans="1:57" s="14" customFormat="1" ht="21" customHeight="1" hidden="1">
      <c r="A81" s="313"/>
      <c r="B81" s="340"/>
      <c r="C81" s="402"/>
      <c r="D81" s="158" t="s">
        <v>25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 t="s">
        <v>23</v>
      </c>
      <c r="W81" s="13" t="s">
        <v>23</v>
      </c>
      <c r="X81" s="13"/>
      <c r="Y81" s="13"/>
      <c r="Z81" s="13"/>
      <c r="AA81" s="13"/>
      <c r="AB81" s="13"/>
      <c r="AC81" s="13"/>
      <c r="AD81" s="13"/>
      <c r="AE81" s="13"/>
      <c r="AF81" s="13"/>
      <c r="AG81" s="60"/>
      <c r="AH81" s="60"/>
      <c r="AI81" s="60"/>
      <c r="AJ81" s="159"/>
      <c r="AK81" s="150"/>
      <c r="AL81" s="150"/>
      <c r="AM81" s="150"/>
      <c r="AN81" s="150"/>
      <c r="AO81" s="160"/>
      <c r="AP81" s="160"/>
      <c r="AQ81" s="13"/>
      <c r="AR81" s="13"/>
      <c r="AS81" s="9"/>
      <c r="AT81" s="9"/>
      <c r="AU81" s="9"/>
      <c r="AV81" s="9"/>
      <c r="AW81" s="9" t="s">
        <v>23</v>
      </c>
      <c r="AX81" s="9" t="s">
        <v>23</v>
      </c>
      <c r="AY81" s="9" t="s">
        <v>23</v>
      </c>
      <c r="AZ81" s="9" t="s">
        <v>23</v>
      </c>
      <c r="BA81" s="9" t="s">
        <v>23</v>
      </c>
      <c r="BB81" s="9" t="s">
        <v>23</v>
      </c>
      <c r="BC81" s="9" t="s">
        <v>23</v>
      </c>
      <c r="BD81" s="9" t="s">
        <v>23</v>
      </c>
      <c r="BE81" s="9">
        <f>SUM(E81:BD81)</f>
        <v>0</v>
      </c>
    </row>
    <row r="82" spans="1:57" s="53" customFormat="1" ht="18" customHeight="1" thickBot="1">
      <c r="A82" s="313"/>
      <c r="B82" s="396" t="s">
        <v>81</v>
      </c>
      <c r="C82" s="396" t="s">
        <v>180</v>
      </c>
      <c r="D82" s="123" t="s">
        <v>22</v>
      </c>
      <c r="E82" s="120">
        <f>E86+E89+E84+E88</f>
        <v>4</v>
      </c>
      <c r="F82" s="120">
        <f aca="true" t="shared" si="23" ref="F82:AV82">F86+F89+F84+F88</f>
        <v>4</v>
      </c>
      <c r="G82" s="120">
        <f t="shared" si="23"/>
        <v>4</v>
      </c>
      <c r="H82" s="120">
        <f t="shared" si="23"/>
        <v>4</v>
      </c>
      <c r="I82" s="120">
        <f t="shared" si="23"/>
        <v>4</v>
      </c>
      <c r="J82" s="120">
        <f t="shared" si="23"/>
        <v>4</v>
      </c>
      <c r="K82" s="120">
        <f t="shared" si="23"/>
        <v>4</v>
      </c>
      <c r="L82" s="120">
        <f t="shared" si="23"/>
        <v>4</v>
      </c>
      <c r="M82" s="120">
        <f t="shared" si="23"/>
        <v>0</v>
      </c>
      <c r="N82" s="120">
        <f t="shared" si="23"/>
        <v>4</v>
      </c>
      <c r="O82" s="120">
        <f t="shared" si="23"/>
        <v>4</v>
      </c>
      <c r="P82" s="120">
        <f t="shared" si="23"/>
        <v>4</v>
      </c>
      <c r="Q82" s="120">
        <f t="shared" si="23"/>
        <v>0</v>
      </c>
      <c r="R82" s="120">
        <f t="shared" si="23"/>
        <v>4</v>
      </c>
      <c r="S82" s="120">
        <f t="shared" si="23"/>
        <v>4</v>
      </c>
      <c r="T82" s="121">
        <f t="shared" si="23"/>
        <v>4</v>
      </c>
      <c r="U82" s="121">
        <f t="shared" si="23"/>
        <v>36</v>
      </c>
      <c r="V82" s="121" t="s">
        <v>23</v>
      </c>
      <c r="W82" s="121" t="s">
        <v>23</v>
      </c>
      <c r="X82" s="121">
        <f t="shared" si="23"/>
        <v>9</v>
      </c>
      <c r="Y82" s="121">
        <f t="shared" si="23"/>
        <v>9</v>
      </c>
      <c r="Z82" s="121">
        <f t="shared" si="23"/>
        <v>9</v>
      </c>
      <c r="AA82" s="121">
        <f t="shared" si="23"/>
        <v>9</v>
      </c>
      <c r="AB82" s="121">
        <f t="shared" si="23"/>
        <v>9</v>
      </c>
      <c r="AC82" s="121">
        <f t="shared" si="23"/>
        <v>9</v>
      </c>
      <c r="AD82" s="121">
        <f t="shared" si="23"/>
        <v>9</v>
      </c>
      <c r="AE82" s="121">
        <f t="shared" si="23"/>
        <v>9</v>
      </c>
      <c r="AF82" s="121">
        <f t="shared" si="23"/>
        <v>9</v>
      </c>
      <c r="AG82" s="121">
        <f t="shared" si="23"/>
        <v>9</v>
      </c>
      <c r="AH82" s="121">
        <f t="shared" si="23"/>
        <v>0</v>
      </c>
      <c r="AI82" s="121">
        <f t="shared" si="23"/>
        <v>0</v>
      </c>
      <c r="AJ82" s="121">
        <f t="shared" si="23"/>
        <v>36</v>
      </c>
      <c r="AK82" s="121">
        <f t="shared" si="23"/>
        <v>0</v>
      </c>
      <c r="AL82" s="121">
        <f t="shared" si="23"/>
        <v>0</v>
      </c>
      <c r="AM82" s="120">
        <f t="shared" si="23"/>
        <v>0</v>
      </c>
      <c r="AN82" s="120">
        <f t="shared" si="23"/>
        <v>0</v>
      </c>
      <c r="AO82" s="120">
        <f t="shared" si="23"/>
        <v>0</v>
      </c>
      <c r="AP82" s="120">
        <f t="shared" si="23"/>
        <v>0</v>
      </c>
      <c r="AQ82" s="120">
        <f t="shared" si="23"/>
        <v>0</v>
      </c>
      <c r="AR82" s="120">
        <f t="shared" si="23"/>
        <v>0</v>
      </c>
      <c r="AS82" s="120">
        <f t="shared" si="23"/>
        <v>0</v>
      </c>
      <c r="AT82" s="120">
        <f t="shared" si="23"/>
        <v>0</v>
      </c>
      <c r="AU82" s="120">
        <f t="shared" si="23"/>
        <v>0</v>
      </c>
      <c r="AV82" s="120">
        <f t="shared" si="23"/>
        <v>0</v>
      </c>
      <c r="AW82" s="121"/>
      <c r="AX82" s="121"/>
      <c r="AY82" s="120"/>
      <c r="AZ82" s="120"/>
      <c r="BA82" s="120"/>
      <c r="BB82" s="120"/>
      <c r="BC82" s="120"/>
      <c r="BD82" s="120"/>
      <c r="BE82" s="113">
        <f t="shared" si="19"/>
        <v>218</v>
      </c>
    </row>
    <row r="83" spans="1:57" s="53" customFormat="1" ht="16.5" customHeight="1" thickBot="1">
      <c r="A83" s="313"/>
      <c r="B83" s="396"/>
      <c r="C83" s="396"/>
      <c r="D83" s="123" t="s">
        <v>25</v>
      </c>
      <c r="E83" s="120">
        <f>E85+E87</f>
        <v>2</v>
      </c>
      <c r="F83" s="120">
        <f aca="true" t="shared" si="24" ref="F83:AV83">F85+F87</f>
        <v>2</v>
      </c>
      <c r="G83" s="120">
        <f t="shared" si="24"/>
        <v>2</v>
      </c>
      <c r="H83" s="120">
        <f t="shared" si="24"/>
        <v>2</v>
      </c>
      <c r="I83" s="120">
        <f t="shared" si="24"/>
        <v>2</v>
      </c>
      <c r="J83" s="120">
        <f t="shared" si="24"/>
        <v>2</v>
      </c>
      <c r="K83" s="120">
        <f t="shared" si="24"/>
        <v>2</v>
      </c>
      <c r="L83" s="120">
        <f t="shared" si="24"/>
        <v>2</v>
      </c>
      <c r="M83" s="120">
        <f t="shared" si="24"/>
        <v>0</v>
      </c>
      <c r="N83" s="120">
        <f t="shared" si="24"/>
        <v>2</v>
      </c>
      <c r="O83" s="120">
        <f t="shared" si="24"/>
        <v>2</v>
      </c>
      <c r="P83" s="120">
        <f t="shared" si="24"/>
        <v>2</v>
      </c>
      <c r="Q83" s="120">
        <f t="shared" si="24"/>
        <v>0</v>
      </c>
      <c r="R83" s="120">
        <f t="shared" si="24"/>
        <v>2</v>
      </c>
      <c r="S83" s="120">
        <f t="shared" si="24"/>
        <v>2</v>
      </c>
      <c r="T83" s="121">
        <f t="shared" si="24"/>
        <v>2</v>
      </c>
      <c r="U83" s="121">
        <f t="shared" si="24"/>
        <v>0</v>
      </c>
      <c r="V83" s="121" t="s">
        <v>23</v>
      </c>
      <c r="W83" s="121" t="s">
        <v>23</v>
      </c>
      <c r="X83" s="121">
        <f t="shared" si="24"/>
        <v>4</v>
      </c>
      <c r="Y83" s="121">
        <f t="shared" si="24"/>
        <v>5</v>
      </c>
      <c r="Z83" s="121">
        <f t="shared" si="24"/>
        <v>4</v>
      </c>
      <c r="AA83" s="121">
        <f t="shared" si="24"/>
        <v>5</v>
      </c>
      <c r="AB83" s="121">
        <f t="shared" si="24"/>
        <v>4</v>
      </c>
      <c r="AC83" s="121">
        <f t="shared" si="24"/>
        <v>5</v>
      </c>
      <c r="AD83" s="121">
        <f t="shared" si="24"/>
        <v>4</v>
      </c>
      <c r="AE83" s="121">
        <f t="shared" si="24"/>
        <v>5</v>
      </c>
      <c r="AF83" s="121">
        <f t="shared" si="24"/>
        <v>4</v>
      </c>
      <c r="AG83" s="121">
        <f t="shared" si="24"/>
        <v>5</v>
      </c>
      <c r="AH83" s="121">
        <f t="shared" si="24"/>
        <v>0</v>
      </c>
      <c r="AI83" s="121">
        <f t="shared" si="24"/>
        <v>0</v>
      </c>
      <c r="AJ83" s="121">
        <f t="shared" si="24"/>
        <v>0</v>
      </c>
      <c r="AK83" s="121">
        <f t="shared" si="24"/>
        <v>0</v>
      </c>
      <c r="AL83" s="121">
        <f t="shared" si="24"/>
        <v>0</v>
      </c>
      <c r="AM83" s="120">
        <f t="shared" si="24"/>
        <v>0</v>
      </c>
      <c r="AN83" s="120">
        <f t="shared" si="24"/>
        <v>0</v>
      </c>
      <c r="AO83" s="120">
        <f t="shared" si="24"/>
        <v>0</v>
      </c>
      <c r="AP83" s="120">
        <f t="shared" si="24"/>
        <v>0</v>
      </c>
      <c r="AQ83" s="120">
        <f t="shared" si="24"/>
        <v>0</v>
      </c>
      <c r="AR83" s="120">
        <f t="shared" si="24"/>
        <v>0</v>
      </c>
      <c r="AS83" s="120">
        <f t="shared" si="24"/>
        <v>0</v>
      </c>
      <c r="AT83" s="120">
        <f t="shared" si="24"/>
        <v>0</v>
      </c>
      <c r="AU83" s="120">
        <f t="shared" si="24"/>
        <v>0</v>
      </c>
      <c r="AV83" s="120">
        <f t="shared" si="24"/>
        <v>0</v>
      </c>
      <c r="AW83" s="121"/>
      <c r="AX83" s="121"/>
      <c r="AY83" s="120"/>
      <c r="AZ83" s="120"/>
      <c r="BA83" s="120"/>
      <c r="BB83" s="120"/>
      <c r="BC83" s="120"/>
      <c r="BD83" s="120"/>
      <c r="BE83" s="113">
        <f t="shared" si="19"/>
        <v>73</v>
      </c>
    </row>
    <row r="84" spans="1:57" s="14" customFormat="1" ht="16.5" customHeight="1" thickBot="1">
      <c r="A84" s="312"/>
      <c r="B84" s="296" t="s">
        <v>154</v>
      </c>
      <c r="C84" s="397" t="s">
        <v>182</v>
      </c>
      <c r="D84" s="123" t="s">
        <v>22</v>
      </c>
      <c r="E84" s="113">
        <v>4</v>
      </c>
      <c r="F84" s="113">
        <v>4</v>
      </c>
      <c r="G84" s="113">
        <v>4</v>
      </c>
      <c r="H84" s="113">
        <v>4</v>
      </c>
      <c r="I84" s="113">
        <v>4</v>
      </c>
      <c r="J84" s="113">
        <v>4</v>
      </c>
      <c r="K84" s="113">
        <v>4</v>
      </c>
      <c r="L84" s="113">
        <v>4</v>
      </c>
      <c r="M84" s="113"/>
      <c r="N84" s="113">
        <v>4</v>
      </c>
      <c r="O84" s="113">
        <v>4</v>
      </c>
      <c r="P84" s="113">
        <v>4</v>
      </c>
      <c r="Q84" s="113"/>
      <c r="R84" s="113">
        <v>4</v>
      </c>
      <c r="S84" s="113">
        <v>4</v>
      </c>
      <c r="T84" s="113">
        <v>4</v>
      </c>
      <c r="U84" s="113"/>
      <c r="V84" s="118" t="s">
        <v>23</v>
      </c>
      <c r="W84" s="118" t="s">
        <v>23</v>
      </c>
      <c r="X84" s="115">
        <v>3</v>
      </c>
      <c r="Y84" s="115">
        <v>3</v>
      </c>
      <c r="Z84" s="115">
        <v>3</v>
      </c>
      <c r="AA84" s="115">
        <v>3</v>
      </c>
      <c r="AB84" s="115">
        <v>3</v>
      </c>
      <c r="AC84" s="115">
        <v>3</v>
      </c>
      <c r="AD84" s="115">
        <v>3</v>
      </c>
      <c r="AE84" s="115">
        <v>3</v>
      </c>
      <c r="AF84" s="115">
        <v>3</v>
      </c>
      <c r="AG84" s="115">
        <v>3</v>
      </c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6"/>
      <c r="AZ84" s="116"/>
      <c r="BA84" s="116"/>
      <c r="BB84" s="116"/>
      <c r="BC84" s="116"/>
      <c r="BD84" s="116"/>
      <c r="BE84" s="113">
        <f t="shared" si="19"/>
        <v>86</v>
      </c>
    </row>
    <row r="85" spans="1:57" s="14" customFormat="1" ht="15.75" customHeight="1" thickBot="1">
      <c r="A85" s="312"/>
      <c r="B85" s="297"/>
      <c r="C85" s="398"/>
      <c r="D85" s="123" t="s">
        <v>25</v>
      </c>
      <c r="E85" s="113">
        <v>2</v>
      </c>
      <c r="F85" s="113">
        <v>2</v>
      </c>
      <c r="G85" s="113">
        <v>2</v>
      </c>
      <c r="H85" s="113">
        <v>2</v>
      </c>
      <c r="I85" s="113">
        <v>2</v>
      </c>
      <c r="J85" s="113">
        <v>2</v>
      </c>
      <c r="K85" s="113">
        <v>2</v>
      </c>
      <c r="L85" s="113">
        <v>2</v>
      </c>
      <c r="M85" s="113"/>
      <c r="N85" s="113">
        <v>2</v>
      </c>
      <c r="O85" s="113">
        <v>2</v>
      </c>
      <c r="P85" s="113">
        <v>2</v>
      </c>
      <c r="Q85" s="113"/>
      <c r="R85" s="113">
        <v>2</v>
      </c>
      <c r="S85" s="113">
        <v>2</v>
      </c>
      <c r="T85" s="113">
        <v>2</v>
      </c>
      <c r="U85" s="113"/>
      <c r="V85" s="118" t="s">
        <v>23</v>
      </c>
      <c r="W85" s="118" t="s">
        <v>23</v>
      </c>
      <c r="X85" s="115">
        <v>1</v>
      </c>
      <c r="Y85" s="115">
        <v>2</v>
      </c>
      <c r="Z85" s="115">
        <v>1</v>
      </c>
      <c r="AA85" s="115">
        <v>2</v>
      </c>
      <c r="AB85" s="115">
        <v>1</v>
      </c>
      <c r="AC85" s="115">
        <v>2</v>
      </c>
      <c r="AD85" s="115">
        <v>1</v>
      </c>
      <c r="AE85" s="115">
        <v>2</v>
      </c>
      <c r="AF85" s="115">
        <v>1</v>
      </c>
      <c r="AG85" s="115">
        <v>2</v>
      </c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6"/>
      <c r="AZ85" s="116"/>
      <c r="BA85" s="116"/>
      <c r="BB85" s="116"/>
      <c r="BC85" s="116"/>
      <c r="BD85" s="116"/>
      <c r="BE85" s="113">
        <f t="shared" si="19"/>
        <v>43</v>
      </c>
    </row>
    <row r="86" spans="1:57" s="14" customFormat="1" ht="21" customHeight="1" thickBot="1">
      <c r="A86" s="312"/>
      <c r="B86" s="296" t="s">
        <v>181</v>
      </c>
      <c r="C86" s="397" t="s">
        <v>183</v>
      </c>
      <c r="D86" s="123" t="s">
        <v>22</v>
      </c>
      <c r="E86" s="113"/>
      <c r="F86" s="113"/>
      <c r="G86" s="113"/>
      <c r="H86" s="113"/>
      <c r="I86" s="115"/>
      <c r="J86" s="115"/>
      <c r="K86" s="115"/>
      <c r="L86" s="115"/>
      <c r="M86" s="113"/>
      <c r="N86" s="113"/>
      <c r="O86" s="113"/>
      <c r="P86" s="113"/>
      <c r="Q86" s="113"/>
      <c r="R86" s="113"/>
      <c r="S86" s="113"/>
      <c r="T86" s="115"/>
      <c r="U86" s="115"/>
      <c r="V86" s="118" t="s">
        <v>23</v>
      </c>
      <c r="W86" s="118" t="s">
        <v>23</v>
      </c>
      <c r="X86" s="115">
        <v>6</v>
      </c>
      <c r="Y86" s="115">
        <v>6</v>
      </c>
      <c r="Z86" s="115">
        <v>6</v>
      </c>
      <c r="AA86" s="115">
        <v>6</v>
      </c>
      <c r="AB86" s="115">
        <v>6</v>
      </c>
      <c r="AC86" s="115">
        <v>6</v>
      </c>
      <c r="AD86" s="115">
        <v>6</v>
      </c>
      <c r="AE86" s="115">
        <v>6</v>
      </c>
      <c r="AF86" s="115">
        <v>6</v>
      </c>
      <c r="AG86" s="115">
        <v>6</v>
      </c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6"/>
      <c r="AZ86" s="116"/>
      <c r="BA86" s="116"/>
      <c r="BB86" s="116"/>
      <c r="BC86" s="116"/>
      <c r="BD86" s="116"/>
      <c r="BE86" s="113">
        <f t="shared" si="19"/>
        <v>60</v>
      </c>
    </row>
    <row r="87" spans="1:57" s="14" customFormat="1" ht="20.25" customHeight="1" thickBot="1">
      <c r="A87" s="312"/>
      <c r="B87" s="297"/>
      <c r="C87" s="398"/>
      <c r="D87" s="123" t="s">
        <v>25</v>
      </c>
      <c r="E87" s="113"/>
      <c r="F87" s="113"/>
      <c r="G87" s="113"/>
      <c r="H87" s="113"/>
      <c r="I87" s="115"/>
      <c r="J87" s="115"/>
      <c r="K87" s="115"/>
      <c r="L87" s="115"/>
      <c r="M87" s="113"/>
      <c r="N87" s="113"/>
      <c r="O87" s="113"/>
      <c r="P87" s="113"/>
      <c r="Q87" s="113"/>
      <c r="R87" s="113"/>
      <c r="S87" s="113"/>
      <c r="T87" s="115"/>
      <c r="U87" s="115"/>
      <c r="V87" s="118" t="s">
        <v>23</v>
      </c>
      <c r="W87" s="118" t="s">
        <v>23</v>
      </c>
      <c r="X87" s="115">
        <v>3</v>
      </c>
      <c r="Y87" s="115">
        <v>3</v>
      </c>
      <c r="Z87" s="115">
        <v>3</v>
      </c>
      <c r="AA87" s="115">
        <v>3</v>
      </c>
      <c r="AB87" s="115">
        <v>3</v>
      </c>
      <c r="AC87" s="115">
        <v>3</v>
      </c>
      <c r="AD87" s="115">
        <v>3</v>
      </c>
      <c r="AE87" s="115">
        <v>3</v>
      </c>
      <c r="AF87" s="115">
        <v>3</v>
      </c>
      <c r="AG87" s="115">
        <v>3</v>
      </c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6"/>
      <c r="AZ87" s="116"/>
      <c r="BA87" s="116"/>
      <c r="BB87" s="116"/>
      <c r="BC87" s="116"/>
      <c r="BD87" s="116"/>
      <c r="BE87" s="113">
        <f t="shared" si="19"/>
        <v>30</v>
      </c>
    </row>
    <row r="88" spans="1:57" s="14" customFormat="1" ht="29.25" customHeight="1" thickBot="1">
      <c r="A88" s="312"/>
      <c r="B88" s="146" t="s">
        <v>190</v>
      </c>
      <c r="C88" s="205" t="s">
        <v>66</v>
      </c>
      <c r="D88" s="156" t="s">
        <v>22</v>
      </c>
      <c r="E88" s="113"/>
      <c r="F88" s="113"/>
      <c r="G88" s="113"/>
      <c r="H88" s="113"/>
      <c r="I88" s="115"/>
      <c r="J88" s="115"/>
      <c r="K88" s="115"/>
      <c r="L88" s="115"/>
      <c r="M88" s="113"/>
      <c r="N88" s="113"/>
      <c r="O88" s="113"/>
      <c r="P88" s="113"/>
      <c r="Q88" s="113"/>
      <c r="R88" s="113"/>
      <c r="S88" s="113"/>
      <c r="T88" s="115"/>
      <c r="U88" s="115">
        <v>36</v>
      </c>
      <c r="V88" s="118" t="s">
        <v>23</v>
      </c>
      <c r="W88" s="118" t="s">
        <v>23</v>
      </c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6"/>
      <c r="AZ88" s="116"/>
      <c r="BA88" s="116"/>
      <c r="BB88" s="116"/>
      <c r="BC88" s="116"/>
      <c r="BD88" s="116"/>
      <c r="BE88" s="113">
        <f t="shared" si="19"/>
        <v>36</v>
      </c>
    </row>
    <row r="89" spans="1:57" s="14" customFormat="1" ht="33" customHeight="1" thickBot="1">
      <c r="A89" s="312"/>
      <c r="B89" s="100" t="s">
        <v>179</v>
      </c>
      <c r="C89" s="201" t="s">
        <v>68</v>
      </c>
      <c r="D89" s="123" t="s">
        <v>22</v>
      </c>
      <c r="E89" s="113"/>
      <c r="F89" s="113"/>
      <c r="G89" s="113"/>
      <c r="H89" s="113"/>
      <c r="I89" s="115"/>
      <c r="J89" s="115"/>
      <c r="K89" s="115"/>
      <c r="L89" s="115"/>
      <c r="M89" s="113"/>
      <c r="N89" s="113"/>
      <c r="O89" s="113"/>
      <c r="P89" s="113"/>
      <c r="Q89" s="113"/>
      <c r="R89" s="113"/>
      <c r="S89" s="113"/>
      <c r="T89" s="115"/>
      <c r="U89" s="115"/>
      <c r="V89" s="118" t="s">
        <v>23</v>
      </c>
      <c r="W89" s="118" t="s">
        <v>23</v>
      </c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>
        <v>36</v>
      </c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6"/>
      <c r="AZ89" s="116"/>
      <c r="BA89" s="116"/>
      <c r="BB89" s="116"/>
      <c r="BC89" s="116"/>
      <c r="BD89" s="116"/>
      <c r="BE89" s="113">
        <f t="shared" si="19"/>
        <v>36</v>
      </c>
    </row>
    <row r="90" spans="1:57" s="54" customFormat="1" ht="30.75" customHeight="1" thickBot="1">
      <c r="A90" s="312"/>
      <c r="B90" s="125" t="s">
        <v>120</v>
      </c>
      <c r="C90" s="125" t="s">
        <v>119</v>
      </c>
      <c r="D90" s="135" t="s">
        <v>22</v>
      </c>
      <c r="E90" s="163"/>
      <c r="F90" s="163"/>
      <c r="G90" s="163"/>
      <c r="H90" s="163"/>
      <c r="I90" s="164"/>
      <c r="J90" s="164"/>
      <c r="K90" s="164"/>
      <c r="L90" s="164"/>
      <c r="M90" s="163"/>
      <c r="N90" s="163"/>
      <c r="O90" s="163"/>
      <c r="P90" s="163"/>
      <c r="Q90" s="163"/>
      <c r="R90" s="163"/>
      <c r="S90" s="163"/>
      <c r="T90" s="164"/>
      <c r="U90" s="164"/>
      <c r="V90" s="165" t="s">
        <v>23</v>
      </c>
      <c r="W90" s="165" t="s">
        <v>23</v>
      </c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>
        <v>36</v>
      </c>
      <c r="AN90" s="165">
        <v>36</v>
      </c>
      <c r="AO90" s="165">
        <v>36</v>
      </c>
      <c r="AP90" s="165">
        <v>36</v>
      </c>
      <c r="AQ90" s="165"/>
      <c r="AR90" s="165"/>
      <c r="AS90" s="165"/>
      <c r="AT90" s="165"/>
      <c r="AU90" s="165"/>
      <c r="AV90" s="165"/>
      <c r="AW90" s="137"/>
      <c r="AX90" s="136"/>
      <c r="AY90" s="136"/>
      <c r="AZ90" s="136"/>
      <c r="BA90" s="136"/>
      <c r="BB90" s="136"/>
      <c r="BC90" s="136"/>
      <c r="BD90" s="136"/>
      <c r="BE90" s="113">
        <f>SUM(E90:BD90)</f>
        <v>144</v>
      </c>
    </row>
    <row r="91" spans="1:57" s="54" customFormat="1" ht="33" customHeight="1" thickBot="1">
      <c r="A91" s="312"/>
      <c r="B91" s="125" t="s">
        <v>192</v>
      </c>
      <c r="C91" s="125" t="s">
        <v>193</v>
      </c>
      <c r="D91" s="135" t="s">
        <v>22</v>
      </c>
      <c r="E91" s="163"/>
      <c r="F91" s="163"/>
      <c r="G91" s="163"/>
      <c r="H91" s="163"/>
      <c r="I91" s="164"/>
      <c r="J91" s="164"/>
      <c r="K91" s="164"/>
      <c r="L91" s="164"/>
      <c r="M91" s="163"/>
      <c r="N91" s="163"/>
      <c r="O91" s="163"/>
      <c r="P91" s="163"/>
      <c r="Q91" s="163"/>
      <c r="R91" s="163"/>
      <c r="S91" s="163"/>
      <c r="T91" s="164"/>
      <c r="U91" s="164"/>
      <c r="V91" s="165" t="s">
        <v>23</v>
      </c>
      <c r="W91" s="165" t="s">
        <v>23</v>
      </c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390" t="s">
        <v>191</v>
      </c>
      <c r="AR91" s="391"/>
      <c r="AS91" s="391"/>
      <c r="AT91" s="392"/>
      <c r="AU91" s="390" t="s">
        <v>184</v>
      </c>
      <c r="AV91" s="392"/>
      <c r="AW91" s="137"/>
      <c r="AX91" s="136"/>
      <c r="AY91" s="136"/>
      <c r="AZ91" s="136"/>
      <c r="BA91" s="136"/>
      <c r="BB91" s="136"/>
      <c r="BC91" s="136"/>
      <c r="BD91" s="136"/>
      <c r="BE91" s="162"/>
    </row>
    <row r="92" spans="1:57" s="24" customFormat="1" ht="15.75">
      <c r="A92" s="312"/>
      <c r="B92" s="393" t="s">
        <v>112</v>
      </c>
      <c r="C92" s="394"/>
      <c r="D92" s="395"/>
      <c r="E92" s="375">
        <f aca="true" t="shared" si="25" ref="E92:U92">E7+E35+E27</f>
        <v>36</v>
      </c>
      <c r="F92" s="375">
        <f t="shared" si="25"/>
        <v>36</v>
      </c>
      <c r="G92" s="375">
        <f t="shared" si="25"/>
        <v>36</v>
      </c>
      <c r="H92" s="375">
        <f t="shared" si="25"/>
        <v>36</v>
      </c>
      <c r="I92" s="375">
        <f t="shared" si="25"/>
        <v>36</v>
      </c>
      <c r="J92" s="375">
        <f t="shared" si="25"/>
        <v>36</v>
      </c>
      <c r="K92" s="375">
        <f t="shared" si="25"/>
        <v>36</v>
      </c>
      <c r="L92" s="375">
        <f t="shared" si="25"/>
        <v>36</v>
      </c>
      <c r="M92" s="375">
        <f t="shared" si="25"/>
        <v>36</v>
      </c>
      <c r="N92" s="375">
        <f t="shared" si="25"/>
        <v>36</v>
      </c>
      <c r="O92" s="375">
        <f t="shared" si="25"/>
        <v>36</v>
      </c>
      <c r="P92" s="375">
        <f t="shared" si="25"/>
        <v>36</v>
      </c>
      <c r="Q92" s="375">
        <f t="shared" si="25"/>
        <v>36</v>
      </c>
      <c r="R92" s="375">
        <f t="shared" si="25"/>
        <v>36</v>
      </c>
      <c r="S92" s="375">
        <f t="shared" si="25"/>
        <v>36</v>
      </c>
      <c r="T92" s="375">
        <f t="shared" si="25"/>
        <v>36</v>
      </c>
      <c r="U92" s="377">
        <f t="shared" si="25"/>
        <v>36</v>
      </c>
      <c r="V92" s="377" t="s">
        <v>23</v>
      </c>
      <c r="W92" s="377" t="s">
        <v>23</v>
      </c>
      <c r="X92" s="377">
        <f aca="true" t="shared" si="26" ref="X92:AP92">X7+X35+X27</f>
        <v>36</v>
      </c>
      <c r="Y92" s="377">
        <f t="shared" si="26"/>
        <v>36</v>
      </c>
      <c r="Z92" s="377">
        <f t="shared" si="26"/>
        <v>36</v>
      </c>
      <c r="AA92" s="377">
        <f t="shared" si="26"/>
        <v>36</v>
      </c>
      <c r="AB92" s="377">
        <f t="shared" si="26"/>
        <v>36</v>
      </c>
      <c r="AC92" s="377">
        <f t="shared" si="26"/>
        <v>36</v>
      </c>
      <c r="AD92" s="377">
        <f t="shared" si="26"/>
        <v>36</v>
      </c>
      <c r="AE92" s="377">
        <f t="shared" si="26"/>
        <v>36</v>
      </c>
      <c r="AF92" s="377">
        <f t="shared" si="26"/>
        <v>36</v>
      </c>
      <c r="AG92" s="377">
        <f t="shared" si="26"/>
        <v>36</v>
      </c>
      <c r="AH92" s="377">
        <f t="shared" si="26"/>
        <v>36</v>
      </c>
      <c r="AI92" s="377">
        <f t="shared" si="26"/>
        <v>36</v>
      </c>
      <c r="AJ92" s="202">
        <f t="shared" si="26"/>
        <v>36</v>
      </c>
      <c r="AK92" s="202">
        <f t="shared" si="26"/>
        <v>0</v>
      </c>
      <c r="AL92" s="202">
        <f t="shared" si="26"/>
        <v>0</v>
      </c>
      <c r="AM92" s="202">
        <f t="shared" si="26"/>
        <v>0</v>
      </c>
      <c r="AN92" s="202">
        <f t="shared" si="26"/>
        <v>0</v>
      </c>
      <c r="AO92" s="202">
        <f t="shared" si="26"/>
        <v>0</v>
      </c>
      <c r="AP92" s="202">
        <f t="shared" si="26"/>
        <v>0</v>
      </c>
      <c r="AQ92" s="384" t="s">
        <v>191</v>
      </c>
      <c r="AR92" s="385"/>
      <c r="AS92" s="385"/>
      <c r="AT92" s="386"/>
      <c r="AU92" s="384" t="s">
        <v>184</v>
      </c>
      <c r="AV92" s="386"/>
      <c r="AW92" s="377"/>
      <c r="AX92" s="375"/>
      <c r="AY92" s="375"/>
      <c r="AZ92" s="375"/>
      <c r="BA92" s="375"/>
      <c r="BB92" s="375"/>
      <c r="BC92" s="375"/>
      <c r="BD92" s="375"/>
      <c r="BE92" s="379">
        <f>BE7+BE27+BE37+BE65</f>
        <v>1080</v>
      </c>
    </row>
    <row r="93" spans="1:57" s="24" customFormat="1" ht="27.75" customHeight="1" thickBot="1">
      <c r="A93" s="312"/>
      <c r="B93" s="381" t="s">
        <v>113</v>
      </c>
      <c r="C93" s="382"/>
      <c r="D93" s="383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8"/>
      <c r="V93" s="378"/>
      <c r="W93" s="378"/>
      <c r="X93" s="378"/>
      <c r="Y93" s="378"/>
      <c r="Z93" s="378"/>
      <c r="AA93" s="378"/>
      <c r="AB93" s="378"/>
      <c r="AC93" s="378"/>
      <c r="AD93" s="378"/>
      <c r="AE93" s="378"/>
      <c r="AF93" s="378"/>
      <c r="AG93" s="378"/>
      <c r="AH93" s="378"/>
      <c r="AI93" s="378"/>
      <c r="AJ93" s="203"/>
      <c r="AK93" s="203"/>
      <c r="AL93" s="203"/>
      <c r="AM93" s="203"/>
      <c r="AN93" s="203"/>
      <c r="AO93" s="203"/>
      <c r="AP93" s="203"/>
      <c r="AQ93" s="387"/>
      <c r="AR93" s="388"/>
      <c r="AS93" s="388"/>
      <c r="AT93" s="389"/>
      <c r="AU93" s="387"/>
      <c r="AV93" s="389"/>
      <c r="AW93" s="378"/>
      <c r="AX93" s="376"/>
      <c r="AY93" s="376"/>
      <c r="AZ93" s="376"/>
      <c r="BA93" s="376"/>
      <c r="BB93" s="376"/>
      <c r="BC93" s="376"/>
      <c r="BD93" s="376"/>
      <c r="BE93" s="380"/>
    </row>
    <row r="94" spans="1:57" s="24" customFormat="1" ht="36.75" customHeight="1" thickBot="1">
      <c r="A94" s="312"/>
      <c r="B94" s="372" t="s">
        <v>114</v>
      </c>
      <c r="C94" s="373"/>
      <c r="D94" s="374"/>
      <c r="E94" s="109">
        <f aca="true" t="shared" si="27" ref="E94:U94">E36+E8+E28</f>
        <v>18</v>
      </c>
      <c r="F94" s="109">
        <f t="shared" si="27"/>
        <v>18</v>
      </c>
      <c r="G94" s="109">
        <f t="shared" si="27"/>
        <v>18</v>
      </c>
      <c r="H94" s="109">
        <f t="shared" si="27"/>
        <v>18</v>
      </c>
      <c r="I94" s="109">
        <f t="shared" si="27"/>
        <v>18</v>
      </c>
      <c r="J94" s="109">
        <f t="shared" si="27"/>
        <v>18</v>
      </c>
      <c r="K94" s="109">
        <f t="shared" si="27"/>
        <v>18</v>
      </c>
      <c r="L94" s="109">
        <f t="shared" si="27"/>
        <v>18</v>
      </c>
      <c r="M94" s="109">
        <f t="shared" si="27"/>
        <v>0</v>
      </c>
      <c r="N94" s="109">
        <f t="shared" si="27"/>
        <v>18</v>
      </c>
      <c r="O94" s="109">
        <f t="shared" si="27"/>
        <v>18</v>
      </c>
      <c r="P94" s="109">
        <f t="shared" si="27"/>
        <v>18</v>
      </c>
      <c r="Q94" s="109">
        <f t="shared" si="27"/>
        <v>0</v>
      </c>
      <c r="R94" s="109">
        <f t="shared" si="27"/>
        <v>18</v>
      </c>
      <c r="S94" s="109">
        <f t="shared" si="27"/>
        <v>18</v>
      </c>
      <c r="T94" s="204">
        <f t="shared" si="27"/>
        <v>18</v>
      </c>
      <c r="U94" s="204">
        <f t="shared" si="27"/>
        <v>0</v>
      </c>
      <c r="V94" s="204" t="s">
        <v>23</v>
      </c>
      <c r="W94" s="204" t="s">
        <v>23</v>
      </c>
      <c r="X94" s="204">
        <f aca="true" t="shared" si="28" ref="X94:AV94">X36+X8+X28</f>
        <v>18</v>
      </c>
      <c r="Y94" s="204">
        <f t="shared" si="28"/>
        <v>18</v>
      </c>
      <c r="Z94" s="204">
        <f t="shared" si="28"/>
        <v>18</v>
      </c>
      <c r="AA94" s="204">
        <f t="shared" si="28"/>
        <v>18</v>
      </c>
      <c r="AB94" s="204">
        <f t="shared" si="28"/>
        <v>18</v>
      </c>
      <c r="AC94" s="204">
        <f t="shared" si="28"/>
        <v>18</v>
      </c>
      <c r="AD94" s="204">
        <f t="shared" si="28"/>
        <v>18</v>
      </c>
      <c r="AE94" s="204">
        <f t="shared" si="28"/>
        <v>18</v>
      </c>
      <c r="AF94" s="204">
        <f t="shared" si="28"/>
        <v>18</v>
      </c>
      <c r="AG94" s="204">
        <f t="shared" si="28"/>
        <v>18</v>
      </c>
      <c r="AH94" s="204">
        <f t="shared" si="28"/>
        <v>0</v>
      </c>
      <c r="AI94" s="204">
        <f t="shared" si="28"/>
        <v>0</v>
      </c>
      <c r="AJ94" s="204">
        <f t="shared" si="28"/>
        <v>0</v>
      </c>
      <c r="AK94" s="204">
        <f t="shared" si="28"/>
        <v>0</v>
      </c>
      <c r="AL94" s="204">
        <f t="shared" si="28"/>
        <v>0</v>
      </c>
      <c r="AM94" s="204">
        <f t="shared" si="28"/>
        <v>0</v>
      </c>
      <c r="AN94" s="204">
        <f t="shared" si="28"/>
        <v>0</v>
      </c>
      <c r="AO94" s="204">
        <f t="shared" si="28"/>
        <v>0</v>
      </c>
      <c r="AP94" s="204">
        <f t="shared" si="28"/>
        <v>0</v>
      </c>
      <c r="AQ94" s="204">
        <f t="shared" si="28"/>
        <v>0</v>
      </c>
      <c r="AR94" s="204">
        <f t="shared" si="28"/>
        <v>0</v>
      </c>
      <c r="AS94" s="204">
        <f t="shared" si="28"/>
        <v>0</v>
      </c>
      <c r="AT94" s="204">
        <f t="shared" si="28"/>
        <v>0</v>
      </c>
      <c r="AU94" s="204">
        <f t="shared" si="28"/>
        <v>0</v>
      </c>
      <c r="AV94" s="204">
        <f t="shared" si="28"/>
        <v>0</v>
      </c>
      <c r="AW94" s="204"/>
      <c r="AX94" s="109"/>
      <c r="AY94" s="109"/>
      <c r="AZ94" s="109"/>
      <c r="BA94" s="109"/>
      <c r="BB94" s="109"/>
      <c r="BC94" s="109"/>
      <c r="BD94" s="109"/>
      <c r="BE94" s="161">
        <f>BE36+BE28+BE8</f>
        <v>432</v>
      </c>
    </row>
    <row r="95" spans="1:57" s="24" customFormat="1" ht="29.25" customHeight="1" thickBot="1">
      <c r="A95" s="312"/>
      <c r="B95" s="372" t="s">
        <v>115</v>
      </c>
      <c r="C95" s="373"/>
      <c r="D95" s="374"/>
      <c r="E95" s="109"/>
      <c r="F95" s="109"/>
      <c r="G95" s="109"/>
      <c r="H95" s="109"/>
      <c r="I95" s="204"/>
      <c r="J95" s="204"/>
      <c r="K95" s="204"/>
      <c r="L95" s="204"/>
      <c r="M95" s="109"/>
      <c r="N95" s="109"/>
      <c r="O95" s="109"/>
      <c r="P95" s="109"/>
      <c r="Q95" s="109"/>
      <c r="R95" s="109"/>
      <c r="S95" s="109"/>
      <c r="T95" s="204"/>
      <c r="U95" s="204"/>
      <c r="V95" s="204" t="s">
        <v>23</v>
      </c>
      <c r="W95" s="204" t="s">
        <v>23</v>
      </c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>
        <v>0</v>
      </c>
      <c r="AR95" s="204">
        <v>0</v>
      </c>
      <c r="AS95" s="204">
        <v>0</v>
      </c>
      <c r="AT95" s="204">
        <v>0</v>
      </c>
      <c r="AU95" s="204">
        <v>0</v>
      </c>
      <c r="AV95" s="204">
        <v>0</v>
      </c>
      <c r="AW95" s="204"/>
      <c r="AX95" s="109"/>
      <c r="AY95" s="109"/>
      <c r="AZ95" s="109"/>
      <c r="BA95" s="109"/>
      <c r="BB95" s="109"/>
      <c r="BC95" s="109"/>
      <c r="BD95" s="109"/>
      <c r="BE95" s="161">
        <v>100</v>
      </c>
    </row>
    <row r="96" spans="1:57" s="24" customFormat="1" ht="41.25" customHeight="1" thickBot="1">
      <c r="A96" s="314"/>
      <c r="B96" s="372" t="s">
        <v>116</v>
      </c>
      <c r="C96" s="373"/>
      <c r="D96" s="374"/>
      <c r="E96" s="139">
        <f aca="true" t="shared" si="29" ref="E96:U96">E92+E94+E95</f>
        <v>54</v>
      </c>
      <c r="F96" s="139">
        <f t="shared" si="29"/>
        <v>54</v>
      </c>
      <c r="G96" s="139">
        <f t="shared" si="29"/>
        <v>54</v>
      </c>
      <c r="H96" s="139">
        <f t="shared" si="29"/>
        <v>54</v>
      </c>
      <c r="I96" s="140">
        <f t="shared" si="29"/>
        <v>54</v>
      </c>
      <c r="J96" s="140">
        <f t="shared" si="29"/>
        <v>54</v>
      </c>
      <c r="K96" s="140">
        <f t="shared" si="29"/>
        <v>54</v>
      </c>
      <c r="L96" s="140">
        <f t="shared" si="29"/>
        <v>54</v>
      </c>
      <c r="M96" s="139">
        <f t="shared" si="29"/>
        <v>36</v>
      </c>
      <c r="N96" s="139">
        <f t="shared" si="29"/>
        <v>54</v>
      </c>
      <c r="O96" s="139">
        <f t="shared" si="29"/>
        <v>54</v>
      </c>
      <c r="P96" s="139">
        <f t="shared" si="29"/>
        <v>54</v>
      </c>
      <c r="Q96" s="139">
        <f t="shared" si="29"/>
        <v>36</v>
      </c>
      <c r="R96" s="139">
        <f t="shared" si="29"/>
        <v>54</v>
      </c>
      <c r="S96" s="139">
        <f t="shared" si="29"/>
        <v>54</v>
      </c>
      <c r="T96" s="140">
        <f t="shared" si="29"/>
        <v>54</v>
      </c>
      <c r="U96" s="140">
        <f t="shared" si="29"/>
        <v>36</v>
      </c>
      <c r="V96" s="140" t="s">
        <v>23</v>
      </c>
      <c r="W96" s="140" t="s">
        <v>23</v>
      </c>
      <c r="X96" s="140">
        <f aca="true" t="shared" si="30" ref="X96:AP96">X92+X94+X95</f>
        <v>54</v>
      </c>
      <c r="Y96" s="140">
        <f t="shared" si="30"/>
        <v>54</v>
      </c>
      <c r="Z96" s="140">
        <f t="shared" si="30"/>
        <v>54</v>
      </c>
      <c r="AA96" s="140">
        <f t="shared" si="30"/>
        <v>54</v>
      </c>
      <c r="AB96" s="140">
        <f t="shared" si="30"/>
        <v>54</v>
      </c>
      <c r="AC96" s="140">
        <f t="shared" si="30"/>
        <v>54</v>
      </c>
      <c r="AD96" s="140">
        <f t="shared" si="30"/>
        <v>54</v>
      </c>
      <c r="AE96" s="140">
        <f t="shared" si="30"/>
        <v>54</v>
      </c>
      <c r="AF96" s="140">
        <f t="shared" si="30"/>
        <v>54</v>
      </c>
      <c r="AG96" s="140">
        <f t="shared" si="30"/>
        <v>54</v>
      </c>
      <c r="AH96" s="140">
        <f t="shared" si="30"/>
        <v>36</v>
      </c>
      <c r="AI96" s="140">
        <f t="shared" si="30"/>
        <v>36</v>
      </c>
      <c r="AJ96" s="140">
        <f t="shared" si="30"/>
        <v>36</v>
      </c>
      <c r="AK96" s="140">
        <f t="shared" si="30"/>
        <v>0</v>
      </c>
      <c r="AL96" s="140">
        <f t="shared" si="30"/>
        <v>0</v>
      </c>
      <c r="AM96" s="140">
        <f t="shared" si="30"/>
        <v>0</v>
      </c>
      <c r="AN96" s="140">
        <f t="shared" si="30"/>
        <v>0</v>
      </c>
      <c r="AO96" s="140">
        <f t="shared" si="30"/>
        <v>0</v>
      </c>
      <c r="AP96" s="140">
        <f t="shared" si="30"/>
        <v>0</v>
      </c>
      <c r="AQ96" s="140">
        <v>25</v>
      </c>
      <c r="AR96" s="140">
        <f>AR92+AR94+AR95</f>
        <v>0</v>
      </c>
      <c r="AS96" s="140">
        <f>AS92+AS94+AS95</f>
        <v>0</v>
      </c>
      <c r="AT96" s="140">
        <f>AT92+AT94+AT95</f>
        <v>0</v>
      </c>
      <c r="AU96" s="140">
        <v>0</v>
      </c>
      <c r="AV96" s="140">
        <f>AV92+AV94+AV95</f>
        <v>0</v>
      </c>
      <c r="AW96" s="140"/>
      <c r="AX96" s="139"/>
      <c r="AY96" s="139"/>
      <c r="AZ96" s="139"/>
      <c r="BA96" s="139"/>
      <c r="BB96" s="139"/>
      <c r="BC96" s="139"/>
      <c r="BD96" s="139"/>
      <c r="BE96" s="138">
        <f>BE92+BE94+BE95</f>
        <v>1612</v>
      </c>
    </row>
    <row r="99" ht="12.75">
      <c r="A99" s="21" t="s">
        <v>118</v>
      </c>
    </row>
    <row r="100" spans="1:20" ht="18.75">
      <c r="A100" s="368"/>
      <c r="B100" s="368"/>
      <c r="C100" s="368"/>
      <c r="D100" s="368"/>
      <c r="E100" s="368"/>
      <c r="F100" s="368"/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68"/>
      <c r="R100" s="368"/>
      <c r="S100" s="368"/>
      <c r="T100" s="368"/>
    </row>
  </sheetData>
  <sheetProtection/>
  <mergeCells count="149">
    <mergeCell ref="A1:BB1"/>
    <mergeCell ref="BC1:BE1"/>
    <mergeCell ref="A2:A4"/>
    <mergeCell ref="B2:B4"/>
    <mergeCell ref="C2:C4"/>
    <mergeCell ref="D2:D4"/>
    <mergeCell ref="F2:H2"/>
    <mergeCell ref="J2:L2"/>
    <mergeCell ref="N2:Q2"/>
    <mergeCell ref="S2:U2"/>
    <mergeCell ref="W2:Y2"/>
    <mergeCell ref="AA2:AD2"/>
    <mergeCell ref="AF2:AH2"/>
    <mergeCell ref="AJ2:AL2"/>
    <mergeCell ref="AN2:AQ2"/>
    <mergeCell ref="AS2:AU2"/>
    <mergeCell ref="AW2:AZ2"/>
    <mergeCell ref="BA2:BD2"/>
    <mergeCell ref="BE2:BE6"/>
    <mergeCell ref="E3:BD3"/>
    <mergeCell ref="A5:BD5"/>
    <mergeCell ref="A7:A96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B59:B60"/>
    <mergeCell ref="C59:C60"/>
    <mergeCell ref="B61:B62"/>
    <mergeCell ref="C61:C62"/>
    <mergeCell ref="B63:B64"/>
    <mergeCell ref="C63:C64"/>
    <mergeCell ref="B65:B66"/>
    <mergeCell ref="C65:C66"/>
    <mergeCell ref="B67:B68"/>
    <mergeCell ref="C67:C68"/>
    <mergeCell ref="B69:B70"/>
    <mergeCell ref="C69:C70"/>
    <mergeCell ref="B71:B72"/>
    <mergeCell ref="C71:C72"/>
    <mergeCell ref="B75:B76"/>
    <mergeCell ref="C75:C76"/>
    <mergeCell ref="B77:B78"/>
    <mergeCell ref="C77:C78"/>
    <mergeCell ref="B80:B81"/>
    <mergeCell ref="C80:C81"/>
    <mergeCell ref="B82:B83"/>
    <mergeCell ref="C82:C83"/>
    <mergeCell ref="B84:B85"/>
    <mergeCell ref="C84:C85"/>
    <mergeCell ref="B86:B87"/>
    <mergeCell ref="C86:C87"/>
    <mergeCell ref="AQ91:AT91"/>
    <mergeCell ref="AU91:AV91"/>
    <mergeCell ref="B92:D92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U92:U93"/>
    <mergeCell ref="V92:V93"/>
    <mergeCell ref="W92:W93"/>
    <mergeCell ref="AH92:AH93"/>
    <mergeCell ref="AI92:AI93"/>
    <mergeCell ref="X92:X93"/>
    <mergeCell ref="Y92:Y93"/>
    <mergeCell ref="Z92:Z93"/>
    <mergeCell ref="AA92:AA93"/>
    <mergeCell ref="AB92:AB93"/>
    <mergeCell ref="AC92:AC93"/>
    <mergeCell ref="BC92:BC93"/>
    <mergeCell ref="BD92:BD93"/>
    <mergeCell ref="BE92:BE93"/>
    <mergeCell ref="B93:D93"/>
    <mergeCell ref="AQ92:AT93"/>
    <mergeCell ref="AU92:AV93"/>
    <mergeCell ref="AW92:AW93"/>
    <mergeCell ref="AX92:AX93"/>
    <mergeCell ref="AY92:AY93"/>
    <mergeCell ref="AZ92:AZ93"/>
    <mergeCell ref="B94:D94"/>
    <mergeCell ref="B95:D95"/>
    <mergeCell ref="B96:D96"/>
    <mergeCell ref="A100:T100"/>
    <mergeCell ref="BA92:BA93"/>
    <mergeCell ref="BB92:BB93"/>
    <mergeCell ref="AD92:AD93"/>
    <mergeCell ref="AE92:AE93"/>
    <mergeCell ref="AF92:AF93"/>
    <mergeCell ref="AG92:AG93"/>
  </mergeCells>
  <conditionalFormatting sqref="C84">
    <cfRule type="expression" priority="1" dxfId="2" stopIfTrue="1">
      <formula>#REF!&gt;0</formula>
    </cfRule>
    <cfRule type="expression" priority="2" dxfId="3" stopIfTrue="1">
      <formula>#REF!&gt;0</formula>
    </cfRule>
  </conditionalFormatting>
  <hyperlinks>
    <hyperlink ref="A99" r:id="rId1" display="_ftnref1"/>
    <hyperlink ref="BE2" r:id="rId2" display="_ftn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nc</cp:lastModifiedBy>
  <cp:lastPrinted>2015-08-07T07:15:57Z</cp:lastPrinted>
  <dcterms:created xsi:type="dcterms:W3CDTF">2013-05-17T10:05:43Z</dcterms:created>
  <dcterms:modified xsi:type="dcterms:W3CDTF">2017-11-03T08:09:37Z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