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3"/>
  </bookViews>
  <sheets>
    <sheet name="Титул" sheetId="1" r:id="rId1"/>
    <sheet name=" 1 курс" sheetId="2" r:id="rId2"/>
    <sheet name=" 2 курс  " sheetId="3" r:id="rId3"/>
    <sheet name="3 курс" sheetId="4" r:id="rId4"/>
  </sheets>
  <definedNames>
    <definedName name="_xlnm.Print_Area" localSheetId="1">' 1 курс'!$A$1:$BE$126</definedName>
    <definedName name="_xlnm.Print_Area" localSheetId="0">'Титул'!$A$1:$Q$15</definedName>
  </definedNames>
  <calcPr fullCalcOnLoad="1"/>
</workbook>
</file>

<file path=xl/sharedStrings.xml><?xml version="1.0" encoding="utf-8"?>
<sst xmlns="http://schemas.openxmlformats.org/spreadsheetml/2006/main" count="2457" uniqueCount="214">
  <si>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</si>
  <si>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</si>
  <si>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</si>
  <si>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</si>
  <si>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</si>
  <si>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</si>
  <si>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</si>
  <si>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</si>
  <si>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</si>
  <si>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</si>
  <si>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</si>
  <si>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</si>
  <si>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</si>
  <si>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</si>
  <si>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</si>
  <si>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</si>
  <si>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</si>
  <si>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</si>
  <si>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</si>
  <si>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</si>
  <si>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</si>
  <si>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</si>
  <si>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</si>
  <si>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</si>
  <si>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</si>
  <si>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</si>
  <si>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</si>
  <si>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</si>
  <si>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</si>
  <si>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</si>
  <si>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 xml:space="preserve">Физическая культура </t>
  </si>
  <si>
    <t>ОБЖ</t>
  </si>
  <si>
    <t>Математика</t>
  </si>
  <si>
    <t>ОП. 00</t>
  </si>
  <si>
    <t>(для НПО)</t>
  </si>
  <si>
    <t>ОП. 01</t>
  </si>
  <si>
    <t>ОП. 02</t>
  </si>
  <si>
    <t>ОП. 03</t>
  </si>
  <si>
    <t>ОП. 04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</si>
  <si>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</si>
  <si>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</si>
  <si>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</si>
  <si>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</si>
  <si>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</si>
  <si>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</si>
  <si>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</si>
  <si>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</si>
  <si>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</si>
  <si>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ПП. 01</t>
  </si>
  <si>
    <t>Производственная практика</t>
  </si>
  <si>
    <t>ПМ. 02</t>
  </si>
  <si>
    <t>МДК.02.01</t>
  </si>
  <si>
    <t>УП. 02</t>
  </si>
  <si>
    <t>ПМ. 03</t>
  </si>
  <si>
    <t>МДК.03.01</t>
  </si>
  <si>
    <t>УП. 03</t>
  </si>
  <si>
    <t>ПП.03</t>
  </si>
  <si>
    <t>ПМ. 04</t>
  </si>
  <si>
    <t>ПМ. 05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</si>
  <si>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</si>
  <si>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</si>
  <si>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</si>
  <si>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</si>
  <si>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</si>
  <si>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</si>
  <si>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</si>
  <si>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</si>
  <si>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</si>
  <si>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</si>
  <si>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</si>
  <si>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</si>
  <si>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</si>
  <si>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</si>
  <si>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</si>
  <si>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</si>
  <si>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</si>
  <si>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</si>
  <si>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</si>
  <si>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</si>
  <si>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</si>
  <si>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</si>
  <si>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</si>
  <si>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</si>
  <si>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</si>
  <si>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</si>
  <si>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</si>
  <si>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</si>
  <si>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</si>
  <si>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</si>
  <si>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</si>
  <si>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</si>
  <si>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</si>
  <si>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</si>
  <si>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ЕН.02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</si>
  <si>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</si>
  <si>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</si>
  <si>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</si>
  <si>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</si>
  <si>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</si>
  <si>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МДК 04.01 </t>
  </si>
  <si>
    <t>ОП. 10</t>
  </si>
  <si>
    <t>Информационные технологии в профессиональной деятельности</t>
  </si>
  <si>
    <t>ОП. 08</t>
  </si>
  <si>
    <t>ОП. 06</t>
  </si>
  <si>
    <t xml:space="preserve">Основы философии 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</si>
  <si>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</si>
  <si>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</si>
  <si>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</si>
  <si>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</si>
  <si>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</si>
  <si>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 xml:space="preserve">Финансы, денежное обращение и кредит </t>
  </si>
  <si>
    <t xml:space="preserve">Основы бухгалтерского учета </t>
  </si>
  <si>
    <t>МДК 02.02</t>
  </si>
  <si>
    <t>Организация расчетов с бюджетом и внебюджетными фондами</t>
  </si>
  <si>
    <t>УП 03</t>
  </si>
  <si>
    <t xml:space="preserve">Технология работ бухгалтера </t>
  </si>
  <si>
    <t xml:space="preserve">Информационные технологии в профессиональной деятельности </t>
  </si>
  <si>
    <t>ОП. 09</t>
  </si>
  <si>
    <t xml:space="preserve">Аудит </t>
  </si>
  <si>
    <t xml:space="preserve">МДК 05.01 </t>
  </si>
  <si>
    <t>УП 05</t>
  </si>
  <si>
    <t>ПП 04</t>
  </si>
  <si>
    <t xml:space="preserve">Защита ДП </t>
  </si>
  <si>
    <t>ОП.10</t>
  </si>
  <si>
    <t>Проведение расчетов с бюджетом и внебюджетными фондами</t>
  </si>
  <si>
    <t>УП.04</t>
  </si>
  <si>
    <t>Подготовка к ИГА</t>
  </si>
  <si>
    <t>ГИА.00</t>
  </si>
  <si>
    <t xml:space="preserve">Государственная (итоговая) аттестация </t>
  </si>
  <si>
    <t>УДД.01</t>
  </si>
  <si>
    <t>Основы исследовательской деятельности</t>
  </si>
  <si>
    <t>Налоги и налогообложение</t>
  </si>
  <si>
    <t>ОП.11</t>
  </si>
  <si>
    <t>Аудит</t>
  </si>
  <si>
    <t>ОП.09</t>
  </si>
  <si>
    <t>УП.01</t>
  </si>
  <si>
    <t>ПП 01</t>
  </si>
  <si>
    <t>ГБПОУ «Златоустовский индустриальный колледж им.П.П.Аносова»</t>
  </si>
  <si>
    <t>ОП.12</t>
  </si>
  <si>
    <t>Бизнес-планирование</t>
  </si>
  <si>
    <t>ОП.13</t>
  </si>
  <si>
    <t>Анализ финансово-хозяйственной деятельности</t>
  </si>
  <si>
    <t>ОП.14</t>
  </si>
  <si>
    <t>Финансовый менеджмент</t>
  </si>
  <si>
    <t>МДК03.01</t>
  </si>
  <si>
    <t>УП.03</t>
  </si>
  <si>
    <t>Выполнение работ по рабочей профессии  23369 Кассир</t>
  </si>
  <si>
    <t>УП.02</t>
  </si>
  <si>
    <t>ПП 02</t>
  </si>
  <si>
    <t>ОП.05</t>
  </si>
  <si>
    <t>Правовое обеспечениепрофессиональной</t>
  </si>
  <si>
    <t xml:space="preserve">Безопасность жизнедеятельности </t>
  </si>
  <si>
    <t>Планирование и организация логистического процесса в организациях(подразделениях)различных сфер деятельности</t>
  </si>
  <si>
    <t xml:space="preserve">основы планирования и организации логистического процесса в организациях(подразделениях) </t>
  </si>
  <si>
    <t>МДК.01.02</t>
  </si>
  <si>
    <t>Документационное обеспечение логистических процессов</t>
  </si>
  <si>
    <t xml:space="preserve">управление логистическими процессами в закупках,производстве и распределении </t>
  </si>
  <si>
    <t xml:space="preserve">Основы управления логистическими процессами в закупках,производстве и распределении </t>
  </si>
  <si>
    <t>Оценка рентабельности системы складирования и оптимизации внутрипроизводственных потоковых</t>
  </si>
  <si>
    <t>МДК 02.03</t>
  </si>
  <si>
    <t>Оптимизация процессовтранспортировки и проведение оценки стоимости затрат на хранение товарных запасов</t>
  </si>
  <si>
    <t>психология общения</t>
  </si>
  <si>
    <t xml:space="preserve">ОГСЭ.06          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</si>
  <si>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</si>
  <si>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</si>
  <si>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</si>
  <si>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</si>
  <si>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</si>
  <si>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</si>
  <si>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</si>
  <si>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</si>
  <si>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</si>
  <si>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ОУДП.01</t>
  </si>
  <si>
    <t>Оптимизация ресурсов организации (подразделений),связанных с материальными и нематериальными потоками</t>
  </si>
  <si>
    <t>МДК 03.02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</si>
  <si>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</si>
  <si>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</si>
  <si>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Утверждено</t>
  </si>
  <si>
    <t>Приказом директор колледжа</t>
  </si>
  <si>
    <t>№ 21-ОД</t>
  </si>
  <si>
    <t xml:space="preserve">"06"апреля 2020 г. 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</si>
  <si>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</si>
  <si>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</t>
  </si>
  <si>
    <t>ОУДБ.00</t>
  </si>
  <si>
    <t>Общеобразовательные дисциплины (общие и по выбору) базовые</t>
  </si>
  <si>
    <t>Геграфия</t>
  </si>
  <si>
    <t>ОУДБ.11</t>
  </si>
  <si>
    <t>Экология</t>
  </si>
  <si>
    <t>ОУДБ.12</t>
  </si>
  <si>
    <t>Астрономия</t>
  </si>
  <si>
    <t>Информатика</t>
  </si>
  <si>
    <t xml:space="preserve">Физика </t>
  </si>
  <si>
    <t>УДД.00</t>
  </si>
  <si>
    <t>Учебные дисциплины дополнительные</t>
  </si>
  <si>
    <t>Обществознание</t>
  </si>
  <si>
    <t>Естествознание</t>
  </si>
  <si>
    <t>ОУДП.11</t>
  </si>
  <si>
    <t>ОУДП.02</t>
  </si>
  <si>
    <t>ОУДП.03</t>
  </si>
  <si>
    <t>ОУДП.04</t>
  </si>
  <si>
    <t>Экономика</t>
  </si>
  <si>
    <t>Право</t>
  </si>
  <si>
    <t>ПА</t>
  </si>
  <si>
    <t>П</t>
  </si>
  <si>
    <t>ПП.02</t>
  </si>
  <si>
    <t>Основы контроля и оценка эффективности работы логистических систем и контроль логистических операций</t>
  </si>
  <si>
    <t>Психология общения</t>
  </si>
  <si>
    <t>Годовой календарный график учебной группы 3 курса по специальности  по специальности 38.02.03 Операционная деятельность в логистике подготовки) 
на 2022-2023 учебный год (с 01 сентября 2022 года по 30 июня 2023 года)</t>
  </si>
  <si>
    <t>Годовой календарный график  1 курса по специальности 38.02.03 Операционная деятельность в логистике 
на 2020-2021 учебный год (с 01 сентября 2020 года по 31 августа 2021 года)</t>
  </si>
  <si>
    <t>38.02.03 Опреационная деятельность в логистике</t>
  </si>
  <si>
    <r>
      <t xml:space="preserve">     Квалификация: </t>
    </r>
    <r>
      <rPr>
        <b/>
        <u val="single"/>
        <sz val="12"/>
        <rFont val="Times New Roman"/>
        <family val="1"/>
      </rPr>
      <t>операционный логист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</si>
  <si>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</si>
  <si>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социально-экономический</t>
    </r>
  </si>
  <si>
    <t>Годовой календарный график учебной группы 2 курса по специальности  по специальности 38.02.03 Операционная деятельность в логистике подготовки) 
на 2021-2022 учебный год (с 01 сентября 2021 года по 30 июня 2022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</si>
</sst>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4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75" fillId="0" borderId="10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horizontal="center" vertical="center" textRotation="90"/>
    </xf>
    <xf numFmtId="0" fontId="76" fillId="35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6" borderId="10" xfId="0" applyFont="1" applyFill="1" applyBorder="1" applyAlignment="1">
      <alignment horizontal="center"/>
    </xf>
    <xf numFmtId="0" fontId="76" fillId="37" borderId="10" xfId="0" applyFont="1" applyFill="1" applyBorder="1" applyAlignment="1">
      <alignment horizontal="center" wrapText="1"/>
    </xf>
    <xf numFmtId="0" fontId="76" fillId="34" borderId="10" xfId="0" applyFont="1" applyFill="1" applyBorder="1" applyAlignment="1">
      <alignment horizontal="center" wrapText="1"/>
    </xf>
    <xf numFmtId="0" fontId="76" fillId="34" borderId="11" xfId="0" applyFont="1" applyFill="1" applyBorder="1" applyAlignment="1">
      <alignment horizontal="center" wrapText="1"/>
    </xf>
    <xf numFmtId="0" fontId="77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/>
      <protection/>
    </xf>
    <xf numFmtId="0" fontId="27" fillId="0" borderId="14" xfId="0" applyFont="1" applyBorder="1" applyAlignment="1">
      <alignment horizontal="left" vertical="top" wrapText="1"/>
    </xf>
    <xf numFmtId="0" fontId="26" fillId="34" borderId="11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8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3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wrapText="1"/>
    </xf>
    <xf numFmtId="0" fontId="13" fillId="38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vertical="top" wrapText="1"/>
    </xf>
    <xf numFmtId="0" fontId="5" fillId="0" borderId="17" xfId="53" applyFont="1" applyBorder="1" applyAlignment="1">
      <alignment textRotation="90" wrapText="1"/>
      <protection/>
    </xf>
    <xf numFmtId="0" fontId="5" fillId="0" borderId="17" xfId="53" applyFont="1" applyBorder="1" applyAlignment="1">
      <alignment textRotation="90"/>
      <protection/>
    </xf>
    <xf numFmtId="0" fontId="13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 wrapText="1"/>
    </xf>
    <xf numFmtId="0" fontId="27" fillId="0" borderId="18" xfId="0" applyFont="1" applyBorder="1" applyAlignment="1">
      <alignment horizontal="left" vertical="top" wrapText="1"/>
    </xf>
    <xf numFmtId="0" fontId="27" fillId="33" borderId="18" xfId="0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0" fontId="27" fillId="33" borderId="14" xfId="0" applyFont="1" applyFill="1" applyBorder="1" applyAlignment="1">
      <alignment horizontal="left" vertical="top" wrapText="1"/>
    </xf>
    <xf numFmtId="0" fontId="32" fillId="0" borderId="15" xfId="53" applyFont="1" applyBorder="1" applyAlignment="1">
      <alignment horizontal="center" textRotation="90"/>
      <protection/>
    </xf>
    <xf numFmtId="0" fontId="29" fillId="34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0" fillId="35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8" xfId="0" applyFont="1" applyBorder="1" applyAlignment="1">
      <alignment horizontal="center" vertical="center" textRotation="90"/>
    </xf>
    <xf numFmtId="0" fontId="78" fillId="0" borderId="10" xfId="0" applyFont="1" applyFill="1" applyBorder="1" applyAlignment="1">
      <alignment horizontal="center" wrapText="1"/>
    </xf>
    <xf numFmtId="0" fontId="30" fillId="34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5" fillId="0" borderId="15" xfId="53" applyFont="1" applyBorder="1" applyAlignment="1">
      <alignment textRotation="90" wrapText="1"/>
      <protection/>
    </xf>
    <xf numFmtId="0" fontId="27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7" fillId="0" borderId="18" xfId="53" applyFont="1" applyBorder="1" applyAlignment="1">
      <alignment horizontal="center" wrapText="1"/>
      <protection/>
    </xf>
    <xf numFmtId="0" fontId="10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40" borderId="20" xfId="0" applyFont="1" applyFill="1" applyBorder="1" applyAlignment="1">
      <alignment horizontal="center" wrapText="1"/>
    </xf>
    <xf numFmtId="0" fontId="7" fillId="40" borderId="20" xfId="0" applyFont="1" applyFill="1" applyBorder="1" applyAlignment="1">
      <alignment horizontal="center"/>
    </xf>
    <xf numFmtId="0" fontId="10" fillId="40" borderId="20" xfId="0" applyFont="1" applyFill="1" applyBorder="1" applyAlignment="1">
      <alignment horizontal="center" wrapText="1"/>
    </xf>
    <xf numFmtId="0" fontId="76" fillId="40" borderId="2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 wrapText="1"/>
    </xf>
    <xf numFmtId="0" fontId="76" fillId="40" borderId="10" xfId="0" applyFont="1" applyFill="1" applyBorder="1" applyAlignment="1">
      <alignment horizontal="center" wrapText="1"/>
    </xf>
    <xf numFmtId="0" fontId="5" fillId="37" borderId="10" xfId="53" applyFont="1" applyFill="1" applyBorder="1" applyAlignment="1">
      <alignment horizontal="center" vertical="center" textRotation="90" wrapText="1"/>
      <protection/>
    </xf>
    <xf numFmtId="0" fontId="15" fillId="0" borderId="10" xfId="53" applyFont="1" applyBorder="1" applyAlignment="1">
      <alignment horizontal="center" vertical="center" textRotation="90" wrapText="1"/>
      <protection/>
    </xf>
    <xf numFmtId="0" fontId="7" fillId="37" borderId="10" xfId="53" applyFont="1" applyFill="1" applyBorder="1" applyAlignment="1">
      <alignment horizontal="center" vertical="center" textRotation="90"/>
      <protection/>
    </xf>
    <xf numFmtId="0" fontId="10" fillId="0" borderId="10" xfId="53" applyFont="1" applyBorder="1" applyAlignment="1">
      <alignment horizontal="center" vertical="center" textRotation="90" wrapText="1"/>
      <protection/>
    </xf>
    <xf numFmtId="0" fontId="7" fillId="37" borderId="10" xfId="53" applyFont="1" applyFill="1" applyBorder="1" applyAlignment="1">
      <alignment horizontal="center"/>
      <protection/>
    </xf>
    <xf numFmtId="0" fontId="10" fillId="34" borderId="10" xfId="53" applyFont="1" applyFill="1" applyBorder="1" applyAlignment="1">
      <alignment horizontal="center"/>
      <protection/>
    </xf>
    <xf numFmtId="0" fontId="10" fillId="37" borderId="10" xfId="53" applyFont="1" applyFill="1" applyBorder="1" applyAlignment="1">
      <alignment horizontal="center"/>
      <protection/>
    </xf>
    <xf numFmtId="0" fontId="7" fillId="37" borderId="10" xfId="53" applyFont="1" applyFill="1" applyBorder="1" applyAlignment="1">
      <alignment horizontal="center" wrapText="1"/>
      <protection/>
    </xf>
    <xf numFmtId="0" fontId="10" fillId="37" borderId="10" xfId="53" applyFont="1" applyFill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7" fillId="41" borderId="10" xfId="53" applyFont="1" applyFill="1" applyBorder="1" applyAlignment="1">
      <alignment horizontal="center" wrapText="1"/>
      <protection/>
    </xf>
    <xf numFmtId="0" fontId="7" fillId="41" borderId="10" xfId="53" applyFont="1" applyFill="1" applyBorder="1" applyAlignment="1">
      <alignment horizontal="center"/>
      <protection/>
    </xf>
    <xf numFmtId="0" fontId="7" fillId="41" borderId="11" xfId="53" applyFont="1" applyFill="1" applyBorder="1" applyAlignment="1">
      <alignment horizontal="center" wrapText="1"/>
      <protection/>
    </xf>
    <xf numFmtId="0" fontId="9" fillId="41" borderId="10" xfId="53" applyFont="1" applyFill="1" applyBorder="1" applyAlignment="1">
      <alignment horizontal="center"/>
      <protection/>
    </xf>
    <xf numFmtId="0" fontId="13" fillId="37" borderId="10" xfId="53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42" applyFont="1" applyAlignment="1" applyProtection="1">
      <alignment/>
      <protection/>
    </xf>
    <xf numFmtId="0" fontId="27" fillId="33" borderId="16" xfId="0" applyFont="1" applyFill="1" applyBorder="1" applyAlignment="1">
      <alignment horizontal="left" vertical="top" wrapText="1"/>
    </xf>
    <xf numFmtId="0" fontId="13" fillId="35" borderId="16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 vertical="top" wrapText="1"/>
    </xf>
    <xf numFmtId="0" fontId="26" fillId="36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41" borderId="16" xfId="53" applyFont="1" applyFill="1" applyBorder="1" applyAlignment="1">
      <alignment horizontal="center"/>
      <protection/>
    </xf>
    <xf numFmtId="0" fontId="7" fillId="41" borderId="18" xfId="53" applyFont="1" applyFill="1" applyBorder="1" applyAlignment="1">
      <alignment horizontal="center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8" xfId="53" applyFont="1" applyFill="1" applyBorder="1" applyAlignment="1">
      <alignment horizontal="center"/>
      <protection/>
    </xf>
    <xf numFmtId="0" fontId="10" fillId="37" borderId="16" xfId="53" applyFont="1" applyFill="1" applyBorder="1" applyAlignment="1">
      <alignment horizontal="center"/>
      <protection/>
    </xf>
    <xf numFmtId="0" fontId="10" fillId="37" borderId="18" xfId="53" applyFont="1" applyFill="1" applyBorder="1" applyAlignment="1">
      <alignment horizontal="center"/>
      <protection/>
    </xf>
    <xf numFmtId="0" fontId="9" fillId="0" borderId="16" xfId="53" applyFont="1" applyBorder="1" applyAlignment="1">
      <alignment horizontal="left"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center" wrapText="1"/>
      <protection/>
    </xf>
    <xf numFmtId="0" fontId="8" fillId="34" borderId="18" xfId="53" applyFont="1" applyFill="1" applyBorder="1" applyAlignment="1">
      <alignment horizontal="center" wrapText="1"/>
      <protection/>
    </xf>
    <xf numFmtId="0" fontId="11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8" xfId="53" applyFont="1" applyBorder="1" applyAlignment="1">
      <alignment horizontal="center" textRotation="90" wrapText="1"/>
      <protection/>
    </xf>
    <xf numFmtId="0" fontId="7" fillId="0" borderId="17" xfId="53" applyFont="1" applyBorder="1" applyAlignment="1">
      <alignment horizontal="center"/>
      <protection/>
    </xf>
    <xf numFmtId="0" fontId="0" fillId="0" borderId="24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36" fillId="0" borderId="25" xfId="42" applyFont="1" applyBorder="1" applyAlignment="1" applyProtection="1">
      <alignment horizontal="center" textRotation="90"/>
      <protection/>
    </xf>
    <xf numFmtId="0" fontId="36" fillId="0" borderId="11" xfId="42" applyFont="1" applyBorder="1" applyAlignment="1" applyProtection="1">
      <alignment horizontal="center" textRotation="90"/>
      <protection/>
    </xf>
    <xf numFmtId="0" fontId="5" fillId="0" borderId="17" xfId="53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8" xfId="53" applyFont="1" applyFill="1" applyBorder="1" applyAlignment="1">
      <alignment wrapText="1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8" xfId="53" applyFont="1" applyBorder="1" applyAlignment="1">
      <alignment horizontal="center" vertical="center" textRotation="90" wrapText="1"/>
      <protection/>
    </xf>
    <xf numFmtId="0" fontId="9" fillId="0" borderId="16" xfId="53" applyFont="1" applyBorder="1" applyAlignment="1">
      <alignment vertical="top" wrapText="1"/>
      <protection/>
    </xf>
    <xf numFmtId="0" fontId="11" fillId="0" borderId="18" xfId="53" applyFont="1" applyBorder="1" applyAlignment="1">
      <alignment vertical="top" wrapText="1"/>
      <protection/>
    </xf>
    <xf numFmtId="0" fontId="9" fillId="0" borderId="16" xfId="53" applyFont="1" applyBorder="1" applyAlignment="1">
      <alignment vertical="top"/>
      <protection/>
    </xf>
    <xf numFmtId="0" fontId="9" fillId="0" borderId="18" xfId="53" applyFont="1" applyBorder="1" applyAlignment="1">
      <alignment vertical="top"/>
      <protection/>
    </xf>
    <xf numFmtId="0" fontId="11" fillId="0" borderId="19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1" fillId="0" borderId="18" xfId="53" applyFont="1" applyBorder="1" applyAlignment="1">
      <alignment vertical="top"/>
      <protection/>
    </xf>
    <xf numFmtId="0" fontId="9" fillId="37" borderId="16" xfId="53" applyFont="1" applyFill="1" applyBorder="1" applyAlignment="1">
      <alignment vertical="top" wrapText="1"/>
      <protection/>
    </xf>
    <xf numFmtId="0" fontId="11" fillId="37" borderId="18" xfId="53" applyFont="1" applyFill="1" applyBorder="1" applyAlignment="1">
      <alignment vertical="top" wrapText="1"/>
      <protection/>
    </xf>
    <xf numFmtId="0" fontId="9" fillId="37" borderId="16" xfId="53" applyFont="1" applyFill="1" applyBorder="1" applyAlignment="1">
      <alignment vertical="top"/>
      <protection/>
    </xf>
    <xf numFmtId="0" fontId="9" fillId="37" borderId="18" xfId="53" applyFont="1" applyFill="1" applyBorder="1" applyAlignment="1">
      <alignment vertical="top"/>
      <protection/>
    </xf>
    <xf numFmtId="0" fontId="9" fillId="0" borderId="19" xfId="53" applyFont="1" applyBorder="1" applyAlignment="1">
      <alignment vertical="top"/>
      <protection/>
    </xf>
    <xf numFmtId="0" fontId="13" fillId="0" borderId="16" xfId="53" applyFont="1" applyBorder="1" applyAlignment="1">
      <alignment vertical="top" wrapText="1"/>
      <protection/>
    </xf>
    <xf numFmtId="0" fontId="13" fillId="0" borderId="18" xfId="53" applyFont="1" applyBorder="1" applyAlignment="1">
      <alignment vertical="top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8" xfId="53" applyFont="1" applyBorder="1" applyAlignment="1">
      <alignment horizontal="left" wrapText="1"/>
      <protection/>
    </xf>
    <xf numFmtId="0" fontId="8" fillId="34" borderId="26" xfId="53" applyFont="1" applyFill="1" applyBorder="1" applyAlignment="1">
      <alignment horizontal="left" vertical="top" wrapText="1"/>
      <protection/>
    </xf>
    <xf numFmtId="0" fontId="8" fillId="34" borderId="27" xfId="53" applyFont="1" applyFill="1" applyBorder="1" applyAlignment="1">
      <alignment horizontal="left" vertical="top" wrapText="1"/>
      <protection/>
    </xf>
    <xf numFmtId="0" fontId="8" fillId="34" borderId="25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13" fillId="41" borderId="19" xfId="53" applyFont="1" applyFill="1" applyBorder="1" applyAlignment="1">
      <alignment vertical="top" wrapText="1"/>
      <protection/>
    </xf>
    <xf numFmtId="0" fontId="10" fillId="41" borderId="18" xfId="0" applyFont="1" applyFill="1" applyBorder="1" applyAlignment="1">
      <alignment/>
    </xf>
    <xf numFmtId="0" fontId="8" fillId="41" borderId="19" xfId="53" applyFont="1" applyFill="1" applyBorder="1" applyAlignment="1">
      <alignment wrapText="1"/>
      <protection/>
    </xf>
    <xf numFmtId="0" fontId="8" fillId="41" borderId="18" xfId="53" applyFont="1" applyFill="1" applyBorder="1" applyAlignment="1">
      <alignment wrapText="1"/>
      <protection/>
    </xf>
    <xf numFmtId="0" fontId="0" fillId="0" borderId="24" xfId="0" applyBorder="1" applyAlignment="1">
      <alignment horizontal="center"/>
    </xf>
    <xf numFmtId="0" fontId="13" fillId="0" borderId="16" xfId="53" applyFont="1" applyBorder="1" applyAlignment="1">
      <alignment horizontal="left" vertical="top"/>
      <protection/>
    </xf>
    <xf numFmtId="0" fontId="13" fillId="0" borderId="18" xfId="53" applyFont="1" applyBorder="1" applyAlignment="1">
      <alignment horizontal="left" vertical="top"/>
      <protection/>
    </xf>
    <xf numFmtId="0" fontId="13" fillId="0" borderId="14" xfId="53" applyFont="1" applyBorder="1" applyAlignment="1">
      <alignment horizontal="left" vertical="top"/>
      <protection/>
    </xf>
    <xf numFmtId="0" fontId="7" fillId="0" borderId="2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7" fillId="0" borderId="17" xfId="53" applyFont="1" applyBorder="1" applyAlignment="1">
      <alignment horizontal="center" wrapText="1"/>
      <protection/>
    </xf>
    <xf numFmtId="0" fontId="7" fillId="0" borderId="24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8" xfId="42" applyBorder="1" applyAlignment="1" applyProtection="1">
      <alignment horizontal="center" vertical="center" textRotation="90"/>
      <protection/>
    </xf>
    <xf numFmtId="0" fontId="26" fillId="35" borderId="16" xfId="0" applyFont="1" applyFill="1" applyBorder="1" applyAlignment="1">
      <alignment horizontal="left" vertical="top" wrapText="1"/>
    </xf>
    <xf numFmtId="0" fontId="26" fillId="35" borderId="18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27" fillId="0" borderId="16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/>
    </xf>
    <xf numFmtId="0" fontId="20" fillId="35" borderId="19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22" fillId="35" borderId="19" xfId="0" applyFont="1" applyFill="1" applyBorder="1" applyAlignment="1">
      <alignment horizontal="left" vertical="top" wrapText="1"/>
    </xf>
    <xf numFmtId="0" fontId="22" fillId="35" borderId="18" xfId="0" applyFont="1" applyFill="1" applyBorder="1" applyAlignment="1">
      <alignment horizontal="left" vertical="top" wrapText="1"/>
    </xf>
    <xf numFmtId="0" fontId="27" fillId="40" borderId="20" xfId="0" applyFont="1" applyFill="1" applyBorder="1" applyAlignment="1">
      <alignment horizontal="left" vertical="top" wrapText="1"/>
    </xf>
    <xf numFmtId="0" fontId="0" fillId="40" borderId="20" xfId="0" applyFill="1" applyBorder="1" applyAlignment="1">
      <alignment/>
    </xf>
    <xf numFmtId="0" fontId="20" fillId="40" borderId="20" xfId="0" applyFont="1" applyFill="1" applyBorder="1" applyAlignment="1">
      <alignment vertical="top" wrapText="1"/>
    </xf>
    <xf numFmtId="0" fontId="0" fillId="40" borderId="20" xfId="0" applyFill="1" applyBorder="1" applyAlignment="1">
      <alignment vertical="top" wrapText="1"/>
    </xf>
    <xf numFmtId="0" fontId="26" fillId="36" borderId="16" xfId="0" applyFont="1" applyFill="1" applyBorder="1" applyAlignment="1">
      <alignment horizontal="left" vertical="top" wrapText="1"/>
    </xf>
    <xf numFmtId="0" fontId="26" fillId="36" borderId="18" xfId="0" applyFont="1" applyFill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 wrapText="1"/>
    </xf>
    <xf numFmtId="0" fontId="26" fillId="38" borderId="19" xfId="0" applyFont="1" applyFill="1" applyBorder="1" applyAlignment="1">
      <alignment horizontal="left" vertical="top" wrapText="1"/>
    </xf>
    <xf numFmtId="0" fontId="26" fillId="38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33" borderId="16" xfId="0" applyFont="1" applyFill="1" applyBorder="1" applyAlignment="1">
      <alignment horizontal="left" vertical="top" wrapText="1"/>
    </xf>
    <xf numFmtId="0" fontId="27" fillId="33" borderId="18" xfId="0" applyFont="1" applyFill="1" applyBorder="1" applyAlignment="1">
      <alignment horizontal="left" vertical="top" wrapText="1"/>
    </xf>
    <xf numFmtId="0" fontId="26" fillId="36" borderId="16" xfId="0" applyFont="1" applyFill="1" applyBorder="1" applyAlignment="1">
      <alignment horizontal="center" wrapText="1"/>
    </xf>
    <xf numFmtId="0" fontId="26" fillId="36" borderId="18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 wrapText="1"/>
    </xf>
    <xf numFmtId="0" fontId="76" fillId="35" borderId="16" xfId="0" applyFont="1" applyFill="1" applyBorder="1" applyAlignment="1">
      <alignment horizontal="center"/>
    </xf>
    <xf numFmtId="0" fontId="76" fillId="35" borderId="18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14" fillId="35" borderId="17" xfId="0" applyFont="1" applyFill="1" applyBorder="1" applyAlignment="1">
      <alignment horizontal="left" vertical="top" wrapText="1"/>
    </xf>
    <xf numFmtId="0" fontId="14" fillId="35" borderId="24" xfId="0" applyFont="1" applyFill="1" applyBorder="1" applyAlignment="1">
      <alignment horizontal="left" vertical="top" wrapText="1"/>
    </xf>
    <xf numFmtId="0" fontId="14" fillId="35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7" fillId="0" borderId="16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0" fontId="26" fillId="34" borderId="19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7" fillId="36" borderId="16" xfId="0" applyFont="1" applyFill="1" applyBorder="1" applyAlignment="1">
      <alignment horizontal="left" vertical="top" wrapText="1"/>
    </xf>
    <xf numFmtId="0" fontId="27" fillId="36" borderId="18" xfId="0" applyFont="1" applyFill="1" applyBorder="1" applyAlignment="1">
      <alignment horizontal="left" vertical="top" wrapText="1"/>
    </xf>
    <xf numFmtId="0" fontId="14" fillId="35" borderId="26" xfId="0" applyFont="1" applyFill="1" applyBorder="1" applyAlignment="1">
      <alignment horizontal="left" vertical="top" wrapText="1"/>
    </xf>
    <xf numFmtId="0" fontId="14" fillId="35" borderId="27" xfId="0" applyFont="1" applyFill="1" applyBorder="1" applyAlignment="1">
      <alignment horizontal="left" vertical="top" wrapText="1"/>
    </xf>
    <xf numFmtId="0" fontId="14" fillId="35" borderId="25" xfId="0" applyFont="1" applyFill="1" applyBorder="1" applyAlignment="1">
      <alignment horizontal="left" vertical="top" wrapText="1"/>
    </xf>
    <xf numFmtId="0" fontId="27" fillId="0" borderId="16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6" fillId="36" borderId="16" xfId="0" applyFont="1" applyFill="1" applyBorder="1" applyAlignment="1">
      <alignment horizontal="center" vertical="top" wrapText="1"/>
    </xf>
    <xf numFmtId="0" fontId="26" fillId="36" borderId="18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7" fillId="40" borderId="19" xfId="0" applyFont="1" applyFill="1" applyBorder="1" applyAlignment="1">
      <alignment horizontal="left" vertical="top" wrapText="1"/>
    </xf>
    <xf numFmtId="0" fontId="0" fillId="40" borderId="18" xfId="0" applyFill="1" applyBorder="1" applyAlignment="1">
      <alignment horizontal="left" vertical="top" wrapText="1"/>
    </xf>
    <xf numFmtId="0" fontId="27" fillId="40" borderId="16" xfId="0" applyFont="1" applyFill="1" applyBorder="1" applyAlignment="1">
      <alignment horizontal="left" vertical="top"/>
    </xf>
    <xf numFmtId="0" fontId="27" fillId="40" borderId="18" xfId="0" applyFont="1" applyFill="1" applyBorder="1" applyAlignment="1">
      <alignment horizontal="left" vertical="top"/>
    </xf>
    <xf numFmtId="0" fontId="26" fillId="38" borderId="16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13" fillId="35" borderId="16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 wrapText="1"/>
    </xf>
    <xf numFmtId="0" fontId="13" fillId="40" borderId="24" xfId="0" applyFont="1" applyFill="1" applyBorder="1" applyAlignment="1">
      <alignment horizontal="center" wrapText="1"/>
    </xf>
    <xf numFmtId="0" fontId="13" fillId="40" borderId="15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vertical="top"/>
    </xf>
    <xf numFmtId="0" fontId="27" fillId="33" borderId="18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8" fillId="35" borderId="16" xfId="0" applyFont="1" applyFill="1" applyBorder="1" applyAlignment="1">
      <alignment horizontal="left" vertical="top" wrapText="1"/>
    </xf>
    <xf numFmtId="0" fontId="13" fillId="35" borderId="16" xfId="0" applyFont="1" applyFill="1" applyBorder="1" applyAlignment="1">
      <alignment horizontal="left" vertical="top"/>
    </xf>
    <xf numFmtId="0" fontId="13" fillId="35" borderId="18" xfId="0" applyFont="1" applyFill="1" applyBorder="1" applyAlignment="1">
      <alignment horizontal="left" vertical="top"/>
    </xf>
    <xf numFmtId="0" fontId="12" fillId="35" borderId="16" xfId="0" applyFont="1" applyFill="1" applyBorder="1" applyAlignment="1">
      <alignment horizontal="left" vertical="top" wrapText="1"/>
    </xf>
    <xf numFmtId="0" fontId="12" fillId="35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31" fillId="0" borderId="16" xfId="42" applyFont="1" applyBorder="1" applyAlignment="1" applyProtection="1">
      <alignment horizontal="center" vertical="center" textRotation="90"/>
      <protection/>
    </xf>
    <xf numFmtId="0" fontId="31" fillId="0" borderId="19" xfId="42" applyFont="1" applyBorder="1" applyAlignment="1" applyProtection="1">
      <alignment horizontal="center" vertical="center" textRotation="90"/>
      <protection/>
    </xf>
    <xf numFmtId="0" fontId="31" fillId="0" borderId="18" xfId="42" applyFont="1" applyBorder="1" applyAlignment="1" applyProtection="1">
      <alignment horizontal="center" vertical="center" textRotation="90"/>
      <protection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35" borderId="23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26" xfId="0" applyFont="1" applyFill="1" applyBorder="1" applyAlignment="1">
      <alignment horizontal="left" vertical="top" wrapText="1"/>
    </xf>
    <xf numFmtId="0" fontId="8" fillId="35" borderId="27" xfId="0" applyFont="1" applyFill="1" applyBorder="1" applyAlignment="1">
      <alignment horizontal="left" vertical="top" wrapText="1"/>
    </xf>
    <xf numFmtId="0" fontId="8" fillId="35" borderId="2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2"/>
  <sheetViews>
    <sheetView view="pageBreakPreview" zoomScale="82" zoomScaleSheetLayoutView="82" zoomScalePageLayoutView="0" workbookViewId="0" topLeftCell="A1">
      <selection activeCell="D13" sqref="D13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4"/>
      <c r="C1" s="31"/>
      <c r="J1" s="236" t="s">
        <v>177</v>
      </c>
      <c r="K1" s="236"/>
      <c r="L1" s="236"/>
      <c r="M1" s="236"/>
      <c r="N1" s="30"/>
      <c r="O1" s="30"/>
      <c r="P1" s="30"/>
      <c r="Q1" s="30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</row>
    <row r="2" spans="3:101" ht="18">
      <c r="C2" s="31"/>
      <c r="J2" s="33" t="s">
        <v>178</v>
      </c>
      <c r="K2" s="33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</row>
    <row r="3" spans="3:101" ht="13.5">
      <c r="C3" s="32"/>
      <c r="J3" s="30" t="s">
        <v>179</v>
      </c>
      <c r="K3" s="30"/>
      <c r="L3" s="30"/>
      <c r="M3" s="30"/>
      <c r="N3" s="30"/>
      <c r="O3" s="30"/>
      <c r="P3" s="30"/>
      <c r="Q3" s="30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</row>
    <row r="4" spans="3:101" ht="18">
      <c r="C4" s="31"/>
      <c r="J4" s="30" t="s">
        <v>180</v>
      </c>
      <c r="K4" s="30"/>
      <c r="L4" s="30"/>
      <c r="M4" s="30"/>
      <c r="N4" s="30"/>
      <c r="O4" s="30"/>
      <c r="P4" s="30"/>
      <c r="Q4" s="30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</row>
    <row r="5" spans="1:101" ht="81" customHeight="1">
      <c r="A5" s="237" t="s">
        <v>181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</row>
    <row r="6" spans="1:101" ht="21.75" customHeight="1">
      <c r="A6" s="238" t="s">
        <v>137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</row>
    <row r="7" spans="1:101" ht="15">
      <c r="A7" s="232" t="s">
        <v>182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</row>
    <row r="8" spans="1:101" ht="34.5" customHeight="1">
      <c r="A8" s="240" t="s">
        <v>209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</row>
    <row r="9" spans="1:101" ht="15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</row>
    <row r="10" spans="1:101" ht="90" customHeight="1">
      <c r="A10" s="21"/>
      <c r="B10" s="29"/>
      <c r="C10" s="29"/>
      <c r="D10" s="29"/>
      <c r="E10" s="234" t="s">
        <v>210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</row>
    <row r="11" spans="1:101" ht="18">
      <c r="A11" s="21"/>
      <c r="B11" s="29"/>
      <c r="C11" s="29"/>
      <c r="D11" s="29"/>
      <c r="E11" s="234" t="s">
        <v>98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</row>
    <row r="12" spans="3:101" ht="18">
      <c r="C12" s="21"/>
      <c r="E12" s="234" t="s">
        <v>211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</row>
    <row r="13" spans="5:101" ht="18">
      <c r="E13" s="234" t="s">
        <v>97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</row>
    <row r="14" spans="5:101" ht="16.5" customHeight="1">
      <c r="E14" s="234" t="s">
        <v>212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</row>
    <row r="15" spans="1:10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</row>
    <row r="16" spans="1:10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</row>
    <row r="17" spans="1:10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</row>
    <row r="18" spans="1:10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</row>
    <row r="19" spans="1:10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</row>
    <row r="20" spans="1:10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</row>
    <row r="21" spans="1:10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</row>
    <row r="22" spans="1:10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</row>
    <row r="23" spans="1:10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</row>
    <row r="24" spans="1:10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</row>
    <row r="25" spans="1:10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1:10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1:10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1:10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1:10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1:10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1:10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90" zoomScaleNormal="90" zoomScaleSheetLayoutView="75" zoomScalePageLayoutView="0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I46" sqref="BI46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20" bestFit="1" customWidth="1"/>
  </cols>
  <sheetData>
    <row r="1" spans="1:57" ht="81.75" customHeight="1" thickBot="1">
      <c r="A1" s="256" t="s">
        <v>208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7"/>
      <c r="AZ1" s="257"/>
      <c r="BA1" s="257"/>
      <c r="BB1" s="257"/>
      <c r="BC1" s="257"/>
      <c r="BD1" s="257"/>
      <c r="BE1" s="257"/>
    </row>
    <row r="2" spans="1:57" ht="47.25" customHeight="1" thickBot="1">
      <c r="A2" s="258" t="s">
        <v>0</v>
      </c>
      <c r="B2" s="258" t="s">
        <v>1</v>
      </c>
      <c r="C2" s="258" t="s">
        <v>2</v>
      </c>
      <c r="D2" s="258" t="s">
        <v>3</v>
      </c>
      <c r="E2" s="66"/>
      <c r="F2" s="261" t="s">
        <v>4</v>
      </c>
      <c r="G2" s="262"/>
      <c r="H2" s="263"/>
      <c r="I2" s="66"/>
      <c r="J2" s="261" t="s">
        <v>5</v>
      </c>
      <c r="K2" s="302"/>
      <c r="L2" s="308"/>
      <c r="M2" s="66"/>
      <c r="N2" s="309" t="s">
        <v>6</v>
      </c>
      <c r="O2" s="310"/>
      <c r="P2" s="310"/>
      <c r="Q2" s="311"/>
      <c r="R2" s="121"/>
      <c r="S2" s="309" t="s">
        <v>7</v>
      </c>
      <c r="T2" s="310"/>
      <c r="U2" s="311"/>
      <c r="V2" s="168"/>
      <c r="W2" s="309" t="s">
        <v>8</v>
      </c>
      <c r="X2" s="312"/>
      <c r="Y2" s="312"/>
      <c r="Z2" s="67"/>
      <c r="AA2" s="309" t="s">
        <v>9</v>
      </c>
      <c r="AB2" s="310"/>
      <c r="AC2" s="310"/>
      <c r="AD2" s="311"/>
      <c r="AE2" s="121"/>
      <c r="AF2" s="309" t="s">
        <v>10</v>
      </c>
      <c r="AG2" s="310"/>
      <c r="AH2" s="311"/>
      <c r="AI2" s="122"/>
      <c r="AJ2" s="261" t="s">
        <v>11</v>
      </c>
      <c r="AK2" s="302"/>
      <c r="AL2" s="302"/>
      <c r="AM2" s="122"/>
      <c r="AN2" s="261" t="s">
        <v>12</v>
      </c>
      <c r="AO2" s="306"/>
      <c r="AP2" s="306"/>
      <c r="AQ2" s="307"/>
      <c r="AR2" s="122"/>
      <c r="AS2" s="261" t="s">
        <v>13</v>
      </c>
      <c r="AT2" s="302"/>
      <c r="AU2" s="302"/>
      <c r="AV2" s="122"/>
      <c r="AW2" s="261" t="s">
        <v>14</v>
      </c>
      <c r="AX2" s="306"/>
      <c r="AY2" s="306"/>
      <c r="AZ2" s="307"/>
      <c r="BA2" s="261" t="s">
        <v>15</v>
      </c>
      <c r="BB2" s="306"/>
      <c r="BC2" s="306"/>
      <c r="BD2" s="307"/>
      <c r="BE2" s="264" t="s">
        <v>16</v>
      </c>
    </row>
    <row r="3" spans="1:57" ht="13.5" thickBot="1">
      <c r="A3" s="259"/>
      <c r="B3" s="259"/>
      <c r="C3" s="259"/>
      <c r="D3" s="259"/>
      <c r="E3" s="266" t="s">
        <v>17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8"/>
      <c r="BE3" s="265"/>
    </row>
    <row r="4" spans="1:57" s="4" customFormat="1" ht="31.5" customHeight="1" thickBot="1">
      <c r="A4" s="260"/>
      <c r="B4" s="260"/>
      <c r="C4" s="260"/>
      <c r="D4" s="260"/>
      <c r="E4" s="68">
        <v>36</v>
      </c>
      <c r="F4" s="68">
        <v>37</v>
      </c>
      <c r="G4" s="68">
        <v>38</v>
      </c>
      <c r="H4" s="68">
        <v>39</v>
      </c>
      <c r="I4" s="68">
        <v>40</v>
      </c>
      <c r="J4" s="68">
        <v>41</v>
      </c>
      <c r="K4" s="68">
        <v>42</v>
      </c>
      <c r="L4" s="69">
        <v>43</v>
      </c>
      <c r="M4" s="69">
        <v>44</v>
      </c>
      <c r="N4" s="69">
        <v>45</v>
      </c>
      <c r="O4" s="69">
        <v>46</v>
      </c>
      <c r="P4" s="69">
        <v>47</v>
      </c>
      <c r="Q4" s="69">
        <v>48</v>
      </c>
      <c r="R4" s="69">
        <v>49</v>
      </c>
      <c r="S4" s="69">
        <v>50</v>
      </c>
      <c r="T4" s="69">
        <v>51</v>
      </c>
      <c r="U4" s="69">
        <v>52</v>
      </c>
      <c r="V4" s="70">
        <v>1</v>
      </c>
      <c r="W4" s="70">
        <v>2</v>
      </c>
      <c r="X4" s="70">
        <v>3</v>
      </c>
      <c r="Y4" s="70">
        <v>4</v>
      </c>
      <c r="Z4" s="70">
        <v>5</v>
      </c>
      <c r="AA4" s="70">
        <v>6</v>
      </c>
      <c r="AB4" s="70">
        <v>7</v>
      </c>
      <c r="AC4" s="70">
        <v>8</v>
      </c>
      <c r="AD4" s="70">
        <v>9</v>
      </c>
      <c r="AE4" s="69">
        <v>10</v>
      </c>
      <c r="AF4" s="69">
        <v>11</v>
      </c>
      <c r="AG4" s="69">
        <v>12</v>
      </c>
      <c r="AH4" s="69">
        <v>13</v>
      </c>
      <c r="AI4" s="69">
        <v>14</v>
      </c>
      <c r="AJ4" s="69">
        <v>15</v>
      </c>
      <c r="AK4" s="69">
        <v>16</v>
      </c>
      <c r="AL4" s="69">
        <v>17</v>
      </c>
      <c r="AM4" s="69">
        <v>18</v>
      </c>
      <c r="AN4" s="69">
        <v>19</v>
      </c>
      <c r="AO4" s="69">
        <v>20</v>
      </c>
      <c r="AP4" s="69">
        <v>21</v>
      </c>
      <c r="AQ4" s="69">
        <v>22</v>
      </c>
      <c r="AR4" s="69">
        <v>23</v>
      </c>
      <c r="AS4" s="69">
        <v>24</v>
      </c>
      <c r="AT4" s="185">
        <v>25</v>
      </c>
      <c r="AU4" s="185">
        <v>26</v>
      </c>
      <c r="AV4" s="69">
        <v>27</v>
      </c>
      <c r="AW4" s="69">
        <v>28</v>
      </c>
      <c r="AX4" s="69">
        <v>29</v>
      </c>
      <c r="AY4" s="69">
        <v>30</v>
      </c>
      <c r="AZ4" s="69">
        <v>31</v>
      </c>
      <c r="BA4" s="69">
        <v>32</v>
      </c>
      <c r="BB4" s="69">
        <v>33</v>
      </c>
      <c r="BC4" s="69">
        <v>34</v>
      </c>
      <c r="BD4" s="69">
        <v>35</v>
      </c>
      <c r="BE4" s="186">
        <v>10</v>
      </c>
    </row>
    <row r="5" spans="1:57" ht="13.5" thickBot="1">
      <c r="A5" s="266" t="s">
        <v>18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8"/>
    </row>
    <row r="6" spans="1:57" s="4" customFormat="1" ht="27" customHeight="1" thickBot="1">
      <c r="A6" s="68"/>
      <c r="B6" s="68"/>
      <c r="C6" s="68"/>
      <c r="D6" s="68"/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71">
        <v>10</v>
      </c>
      <c r="O6" s="71">
        <v>11</v>
      </c>
      <c r="P6" s="71">
        <v>12</v>
      </c>
      <c r="Q6" s="71">
        <v>13</v>
      </c>
      <c r="R6" s="71">
        <v>14</v>
      </c>
      <c r="S6" s="71">
        <v>15</v>
      </c>
      <c r="T6" s="71">
        <v>16</v>
      </c>
      <c r="U6" s="71">
        <v>17</v>
      </c>
      <c r="V6" s="71">
        <v>18</v>
      </c>
      <c r="W6" s="71">
        <v>19</v>
      </c>
      <c r="X6" s="71">
        <v>20</v>
      </c>
      <c r="Y6" s="71">
        <v>21</v>
      </c>
      <c r="Z6" s="71">
        <v>22</v>
      </c>
      <c r="AA6" s="71">
        <v>23</v>
      </c>
      <c r="AB6" s="71">
        <v>24</v>
      </c>
      <c r="AC6" s="71">
        <v>25</v>
      </c>
      <c r="AD6" s="71">
        <v>26</v>
      </c>
      <c r="AE6" s="71">
        <v>27</v>
      </c>
      <c r="AF6" s="71">
        <v>28</v>
      </c>
      <c r="AG6" s="71">
        <v>29</v>
      </c>
      <c r="AH6" s="71">
        <v>30</v>
      </c>
      <c r="AI6" s="71">
        <v>31</v>
      </c>
      <c r="AJ6" s="71">
        <v>32</v>
      </c>
      <c r="AK6" s="71">
        <v>33</v>
      </c>
      <c r="AL6" s="71">
        <v>34</v>
      </c>
      <c r="AM6" s="71">
        <v>35</v>
      </c>
      <c r="AN6" s="71">
        <v>36</v>
      </c>
      <c r="AO6" s="71">
        <v>37</v>
      </c>
      <c r="AP6" s="71">
        <v>38</v>
      </c>
      <c r="AQ6" s="71">
        <v>39</v>
      </c>
      <c r="AR6" s="71">
        <v>40</v>
      </c>
      <c r="AS6" s="71">
        <v>41</v>
      </c>
      <c r="AT6" s="187">
        <v>42</v>
      </c>
      <c r="AU6" s="187">
        <v>43</v>
      </c>
      <c r="AV6" s="71">
        <v>44</v>
      </c>
      <c r="AW6" s="71">
        <v>45</v>
      </c>
      <c r="AX6" s="71">
        <v>46</v>
      </c>
      <c r="AY6" s="71">
        <v>47</v>
      </c>
      <c r="AZ6" s="71">
        <v>48</v>
      </c>
      <c r="BA6" s="71">
        <v>49</v>
      </c>
      <c r="BB6" s="71">
        <v>50</v>
      </c>
      <c r="BC6" s="71">
        <v>51</v>
      </c>
      <c r="BD6" s="71">
        <v>52</v>
      </c>
      <c r="BE6" s="188">
        <v>28</v>
      </c>
    </row>
    <row r="7" spans="1:57" ht="19.5" customHeight="1" thickBot="1">
      <c r="A7" s="271" t="s">
        <v>19</v>
      </c>
      <c r="B7" s="269" t="s">
        <v>20</v>
      </c>
      <c r="C7" s="269" t="s">
        <v>21</v>
      </c>
      <c r="D7" s="72" t="s">
        <v>22</v>
      </c>
      <c r="E7" s="73"/>
      <c r="F7" s="73">
        <f aca="true" t="shared" si="0" ref="F7:U7">F9+F33+F45</f>
        <v>36</v>
      </c>
      <c r="G7" s="73">
        <f t="shared" si="0"/>
        <v>36</v>
      </c>
      <c r="H7" s="73">
        <f t="shared" si="0"/>
        <v>36</v>
      </c>
      <c r="I7" s="73">
        <f t="shared" si="0"/>
        <v>36</v>
      </c>
      <c r="J7" s="73">
        <f t="shared" si="0"/>
        <v>36</v>
      </c>
      <c r="K7" s="73">
        <f t="shared" si="0"/>
        <v>36</v>
      </c>
      <c r="L7" s="73">
        <f t="shared" si="0"/>
        <v>36</v>
      </c>
      <c r="M7" s="73">
        <f t="shared" si="0"/>
        <v>36</v>
      </c>
      <c r="N7" s="73">
        <f t="shared" si="0"/>
        <v>36</v>
      </c>
      <c r="O7" s="73">
        <f t="shared" si="0"/>
        <v>36</v>
      </c>
      <c r="P7" s="73">
        <f t="shared" si="0"/>
        <v>36</v>
      </c>
      <c r="Q7" s="73">
        <f t="shared" si="0"/>
        <v>36</v>
      </c>
      <c r="R7" s="73">
        <f t="shared" si="0"/>
        <v>36</v>
      </c>
      <c r="S7" s="73">
        <f t="shared" si="0"/>
        <v>36</v>
      </c>
      <c r="T7" s="73">
        <f t="shared" si="0"/>
        <v>36</v>
      </c>
      <c r="U7" s="73">
        <f t="shared" si="0"/>
        <v>36</v>
      </c>
      <c r="V7" s="73" t="s">
        <v>23</v>
      </c>
      <c r="W7" s="73" t="s">
        <v>23</v>
      </c>
      <c r="X7" s="73">
        <f aca="true" t="shared" si="1" ref="X7:AS7">X9+X33+X45</f>
        <v>36</v>
      </c>
      <c r="Y7" s="73">
        <f t="shared" si="1"/>
        <v>36</v>
      </c>
      <c r="Z7" s="73">
        <f t="shared" si="1"/>
        <v>36</v>
      </c>
      <c r="AA7" s="73">
        <f t="shared" si="1"/>
        <v>36</v>
      </c>
      <c r="AB7" s="73">
        <f t="shared" si="1"/>
        <v>36</v>
      </c>
      <c r="AC7" s="73">
        <f t="shared" si="1"/>
        <v>36</v>
      </c>
      <c r="AD7" s="73">
        <f t="shared" si="1"/>
        <v>36</v>
      </c>
      <c r="AE7" s="73">
        <f t="shared" si="1"/>
        <v>36</v>
      </c>
      <c r="AF7" s="73">
        <f t="shared" si="1"/>
        <v>36</v>
      </c>
      <c r="AG7" s="73">
        <f t="shared" si="1"/>
        <v>36</v>
      </c>
      <c r="AH7" s="73">
        <f t="shared" si="1"/>
        <v>36</v>
      </c>
      <c r="AI7" s="73">
        <f t="shared" si="1"/>
        <v>36</v>
      </c>
      <c r="AJ7" s="73">
        <f t="shared" si="1"/>
        <v>36</v>
      </c>
      <c r="AK7" s="73">
        <f t="shared" si="1"/>
        <v>36</v>
      </c>
      <c r="AL7" s="73">
        <f t="shared" si="1"/>
        <v>36</v>
      </c>
      <c r="AM7" s="73">
        <f t="shared" si="1"/>
        <v>36</v>
      </c>
      <c r="AN7" s="73">
        <f t="shared" si="1"/>
        <v>36</v>
      </c>
      <c r="AO7" s="73">
        <f t="shared" si="1"/>
        <v>36</v>
      </c>
      <c r="AP7" s="73">
        <f t="shared" si="1"/>
        <v>36</v>
      </c>
      <c r="AQ7" s="73">
        <f t="shared" si="1"/>
        <v>36</v>
      </c>
      <c r="AR7" s="73">
        <f t="shared" si="1"/>
        <v>36</v>
      </c>
      <c r="AS7" s="73">
        <f t="shared" si="1"/>
        <v>36</v>
      </c>
      <c r="AT7" s="189" t="s">
        <v>24</v>
      </c>
      <c r="AU7" s="189" t="s">
        <v>24</v>
      </c>
      <c r="AV7" s="73" t="s">
        <v>23</v>
      </c>
      <c r="AW7" s="73" t="s">
        <v>23</v>
      </c>
      <c r="AX7" s="73" t="s">
        <v>23</v>
      </c>
      <c r="AY7" s="73" t="s">
        <v>23</v>
      </c>
      <c r="AZ7" s="73" t="s">
        <v>23</v>
      </c>
      <c r="BA7" s="73" t="s">
        <v>23</v>
      </c>
      <c r="BB7" s="73" t="s">
        <v>23</v>
      </c>
      <c r="BC7" s="73" t="s">
        <v>23</v>
      </c>
      <c r="BD7" s="73" t="s">
        <v>23</v>
      </c>
      <c r="BE7" s="190">
        <f>SUM(E7:AS7)</f>
        <v>1368</v>
      </c>
    </row>
    <row r="8" spans="1:57" ht="37.5" customHeight="1" thickBot="1">
      <c r="A8" s="272"/>
      <c r="B8" s="270"/>
      <c r="C8" s="270"/>
      <c r="D8" s="72" t="s">
        <v>25</v>
      </c>
      <c r="E8" s="73"/>
      <c r="F8" s="73">
        <f aca="true" t="shared" si="2" ref="F8:U8">F10+F34+F46</f>
        <v>18</v>
      </c>
      <c r="G8" s="73">
        <f t="shared" si="2"/>
        <v>18</v>
      </c>
      <c r="H8" s="73">
        <f t="shared" si="2"/>
        <v>18</v>
      </c>
      <c r="I8" s="73">
        <f t="shared" si="2"/>
        <v>18</v>
      </c>
      <c r="J8" s="73">
        <f t="shared" si="2"/>
        <v>18</v>
      </c>
      <c r="K8" s="73">
        <f t="shared" si="2"/>
        <v>18</v>
      </c>
      <c r="L8" s="73">
        <f t="shared" si="2"/>
        <v>18</v>
      </c>
      <c r="M8" s="73">
        <f t="shared" si="2"/>
        <v>18</v>
      </c>
      <c r="N8" s="73">
        <f t="shared" si="2"/>
        <v>18</v>
      </c>
      <c r="O8" s="73">
        <f t="shared" si="2"/>
        <v>18</v>
      </c>
      <c r="P8" s="73">
        <f t="shared" si="2"/>
        <v>18</v>
      </c>
      <c r="Q8" s="73">
        <f t="shared" si="2"/>
        <v>18</v>
      </c>
      <c r="R8" s="73">
        <f t="shared" si="2"/>
        <v>18</v>
      </c>
      <c r="S8" s="73">
        <f t="shared" si="2"/>
        <v>18</v>
      </c>
      <c r="T8" s="73">
        <f t="shared" si="2"/>
        <v>18</v>
      </c>
      <c r="U8" s="73">
        <f t="shared" si="2"/>
        <v>18</v>
      </c>
      <c r="V8" s="73" t="s">
        <v>23</v>
      </c>
      <c r="W8" s="73" t="s">
        <v>23</v>
      </c>
      <c r="X8" s="73">
        <f aca="true" t="shared" si="3" ref="X8:AS8">X10+X34+X46</f>
        <v>18</v>
      </c>
      <c r="Y8" s="73">
        <f t="shared" si="3"/>
        <v>18</v>
      </c>
      <c r="Z8" s="73">
        <f t="shared" si="3"/>
        <v>18</v>
      </c>
      <c r="AA8" s="73">
        <f t="shared" si="3"/>
        <v>18</v>
      </c>
      <c r="AB8" s="73">
        <f t="shared" si="3"/>
        <v>18</v>
      </c>
      <c r="AC8" s="73">
        <f t="shared" si="3"/>
        <v>18</v>
      </c>
      <c r="AD8" s="73">
        <f t="shared" si="3"/>
        <v>18</v>
      </c>
      <c r="AE8" s="73">
        <f t="shared" si="3"/>
        <v>18</v>
      </c>
      <c r="AF8" s="73">
        <f t="shared" si="3"/>
        <v>18</v>
      </c>
      <c r="AG8" s="73">
        <f t="shared" si="3"/>
        <v>18</v>
      </c>
      <c r="AH8" s="73">
        <f t="shared" si="3"/>
        <v>18</v>
      </c>
      <c r="AI8" s="73">
        <f t="shared" si="3"/>
        <v>18</v>
      </c>
      <c r="AJ8" s="73">
        <f t="shared" si="3"/>
        <v>18</v>
      </c>
      <c r="AK8" s="73">
        <f t="shared" si="3"/>
        <v>18</v>
      </c>
      <c r="AL8" s="73">
        <f t="shared" si="3"/>
        <v>18</v>
      </c>
      <c r="AM8" s="73">
        <f t="shared" si="3"/>
        <v>18</v>
      </c>
      <c r="AN8" s="73">
        <f t="shared" si="3"/>
        <v>18</v>
      </c>
      <c r="AO8" s="73">
        <f t="shared" si="3"/>
        <v>18</v>
      </c>
      <c r="AP8" s="73">
        <f t="shared" si="3"/>
        <v>18</v>
      </c>
      <c r="AQ8" s="73">
        <f t="shared" si="3"/>
        <v>18</v>
      </c>
      <c r="AR8" s="73">
        <f t="shared" si="3"/>
        <v>18</v>
      </c>
      <c r="AS8" s="73">
        <f t="shared" si="3"/>
        <v>18</v>
      </c>
      <c r="AT8" s="189" t="s">
        <v>24</v>
      </c>
      <c r="AU8" s="189" t="s">
        <v>24</v>
      </c>
      <c r="AV8" s="73" t="s">
        <v>23</v>
      </c>
      <c r="AW8" s="73" t="s">
        <v>23</v>
      </c>
      <c r="AX8" s="73" t="s">
        <v>23</v>
      </c>
      <c r="AY8" s="73" t="s">
        <v>23</v>
      </c>
      <c r="AZ8" s="73" t="s">
        <v>23</v>
      </c>
      <c r="BA8" s="73" t="s">
        <v>23</v>
      </c>
      <c r="BB8" s="73" t="s">
        <v>23</v>
      </c>
      <c r="BC8" s="73" t="s">
        <v>23</v>
      </c>
      <c r="BD8" s="73" t="s">
        <v>23</v>
      </c>
      <c r="BE8" s="190">
        <f>SUM(E8:AS8)</f>
        <v>684</v>
      </c>
    </row>
    <row r="9" spans="1:57" ht="24" customHeight="1" thickBot="1">
      <c r="A9" s="272"/>
      <c r="B9" s="269" t="s">
        <v>183</v>
      </c>
      <c r="C9" s="269" t="s">
        <v>184</v>
      </c>
      <c r="D9" s="72" t="s">
        <v>22</v>
      </c>
      <c r="E9" s="73">
        <f aca="true" t="shared" si="4" ref="E9:T9">E11+E13+E17+E19+E21+E23+E25+E27+E29+E31+E15</f>
        <v>26</v>
      </c>
      <c r="F9" s="73">
        <f t="shared" si="4"/>
        <v>26</v>
      </c>
      <c r="G9" s="73">
        <f t="shared" si="4"/>
        <v>26</v>
      </c>
      <c r="H9" s="73">
        <f t="shared" si="4"/>
        <v>26</v>
      </c>
      <c r="I9" s="73">
        <f t="shared" si="4"/>
        <v>26</v>
      </c>
      <c r="J9" s="73">
        <f t="shared" si="4"/>
        <v>26</v>
      </c>
      <c r="K9" s="73">
        <f t="shared" si="4"/>
        <v>26</v>
      </c>
      <c r="L9" s="73">
        <f t="shared" si="4"/>
        <v>26</v>
      </c>
      <c r="M9" s="73">
        <f t="shared" si="4"/>
        <v>26</v>
      </c>
      <c r="N9" s="73">
        <f t="shared" si="4"/>
        <v>26</v>
      </c>
      <c r="O9" s="73">
        <f t="shared" si="4"/>
        <v>26</v>
      </c>
      <c r="P9" s="73">
        <f t="shared" si="4"/>
        <v>26</v>
      </c>
      <c r="Q9" s="73">
        <f t="shared" si="4"/>
        <v>26</v>
      </c>
      <c r="R9" s="73">
        <f t="shared" si="4"/>
        <v>26</v>
      </c>
      <c r="S9" s="73">
        <f t="shared" si="4"/>
        <v>26</v>
      </c>
      <c r="T9" s="73">
        <f t="shared" si="4"/>
        <v>26</v>
      </c>
      <c r="U9" s="73">
        <f>U11+U13+U17+U19+U21+U23+U25+U27+U29+U31+U15</f>
        <v>26</v>
      </c>
      <c r="V9" s="73"/>
      <c r="W9" s="73"/>
      <c r="X9" s="73">
        <f>X11+X13+X17+X19+X21+X23+X25+X27+X29+X31+X15</f>
        <v>20</v>
      </c>
      <c r="Y9" s="73">
        <f aca="true" t="shared" si="5" ref="Y9:AS9">Y11+Y13+Y17+Y19+Y21+Y23+Y25+Y27+Y29+Y31+Y15</f>
        <v>20</v>
      </c>
      <c r="Z9" s="73">
        <f t="shared" si="5"/>
        <v>21</v>
      </c>
      <c r="AA9" s="73">
        <f t="shared" si="5"/>
        <v>21</v>
      </c>
      <c r="AB9" s="73">
        <f t="shared" si="5"/>
        <v>21</v>
      </c>
      <c r="AC9" s="73">
        <f t="shared" si="5"/>
        <v>21</v>
      </c>
      <c r="AD9" s="73">
        <f t="shared" si="5"/>
        <v>21</v>
      </c>
      <c r="AE9" s="73">
        <f t="shared" si="5"/>
        <v>21</v>
      </c>
      <c r="AF9" s="73">
        <f t="shared" si="5"/>
        <v>21</v>
      </c>
      <c r="AG9" s="73">
        <f t="shared" si="5"/>
        <v>21</v>
      </c>
      <c r="AH9" s="73">
        <f t="shared" si="5"/>
        <v>20</v>
      </c>
      <c r="AI9" s="73">
        <f t="shared" si="5"/>
        <v>20</v>
      </c>
      <c r="AJ9" s="73">
        <f t="shared" si="5"/>
        <v>20</v>
      </c>
      <c r="AK9" s="73">
        <f t="shared" si="5"/>
        <v>20</v>
      </c>
      <c r="AL9" s="73">
        <f t="shared" si="5"/>
        <v>19</v>
      </c>
      <c r="AM9" s="73">
        <f t="shared" si="5"/>
        <v>19</v>
      </c>
      <c r="AN9" s="73">
        <f t="shared" si="5"/>
        <v>19</v>
      </c>
      <c r="AO9" s="73">
        <f t="shared" si="5"/>
        <v>19</v>
      </c>
      <c r="AP9" s="73">
        <f t="shared" si="5"/>
        <v>19</v>
      </c>
      <c r="AQ9" s="73">
        <f t="shared" si="5"/>
        <v>19</v>
      </c>
      <c r="AR9" s="73">
        <f t="shared" si="5"/>
        <v>18</v>
      </c>
      <c r="AS9" s="73">
        <f t="shared" si="5"/>
        <v>18</v>
      </c>
      <c r="AT9" s="189" t="s">
        <v>24</v>
      </c>
      <c r="AU9" s="189" t="s">
        <v>24</v>
      </c>
      <c r="AV9" s="73" t="s">
        <v>23</v>
      </c>
      <c r="AW9" s="73" t="s">
        <v>23</v>
      </c>
      <c r="AX9" s="73" t="s">
        <v>23</v>
      </c>
      <c r="AY9" s="73" t="s">
        <v>23</v>
      </c>
      <c r="AZ9" s="73" t="s">
        <v>23</v>
      </c>
      <c r="BA9" s="73" t="s">
        <v>23</v>
      </c>
      <c r="BB9" s="73" t="s">
        <v>23</v>
      </c>
      <c r="BC9" s="73" t="s">
        <v>23</v>
      </c>
      <c r="BD9" s="73" t="s">
        <v>23</v>
      </c>
      <c r="BE9" s="190">
        <f>SUM(E9:AS9)</f>
        <v>880</v>
      </c>
    </row>
    <row r="10" spans="1:57" ht="24" customHeight="1" thickBot="1">
      <c r="A10" s="272"/>
      <c r="B10" s="270"/>
      <c r="C10" s="270"/>
      <c r="D10" s="72" t="s">
        <v>25</v>
      </c>
      <c r="E10" s="73">
        <f aca="true" t="shared" si="6" ref="E10:T10">E12+E14+E16+E18+E20+E22+E24+E26+E28+E30+E32</f>
        <v>13</v>
      </c>
      <c r="F10" s="73">
        <f t="shared" si="6"/>
        <v>13</v>
      </c>
      <c r="G10" s="73">
        <f t="shared" si="6"/>
        <v>13</v>
      </c>
      <c r="H10" s="73">
        <f t="shared" si="6"/>
        <v>13</v>
      </c>
      <c r="I10" s="73">
        <f t="shared" si="6"/>
        <v>13</v>
      </c>
      <c r="J10" s="73">
        <f t="shared" si="6"/>
        <v>13</v>
      </c>
      <c r="K10" s="73">
        <f t="shared" si="6"/>
        <v>13</v>
      </c>
      <c r="L10" s="73">
        <f t="shared" si="6"/>
        <v>13</v>
      </c>
      <c r="M10" s="73">
        <f t="shared" si="6"/>
        <v>13</v>
      </c>
      <c r="N10" s="73">
        <f t="shared" si="6"/>
        <v>13</v>
      </c>
      <c r="O10" s="73">
        <f t="shared" si="6"/>
        <v>13</v>
      </c>
      <c r="P10" s="73">
        <f t="shared" si="6"/>
        <v>13</v>
      </c>
      <c r="Q10" s="73">
        <f t="shared" si="6"/>
        <v>13</v>
      </c>
      <c r="R10" s="73">
        <f t="shared" si="6"/>
        <v>13</v>
      </c>
      <c r="S10" s="73">
        <f t="shared" si="6"/>
        <v>13</v>
      </c>
      <c r="T10" s="73">
        <f t="shared" si="6"/>
        <v>13</v>
      </c>
      <c r="U10" s="73">
        <f>U12+U14+U16+U18+U20+U22+U24+U26+U28+U30+U32</f>
        <v>13</v>
      </c>
      <c r="V10" s="73"/>
      <c r="W10" s="73"/>
      <c r="X10" s="73">
        <f>X12+X14+X16+X18+X20+X22+X24+X26+X28+X30+X32</f>
        <v>9</v>
      </c>
      <c r="Y10" s="73">
        <f aca="true" t="shared" si="7" ref="Y10:AS10">Y12+Y14+Y16+Y18+Y20+Y22+Y24+Y26+Y28+Y30+Y32</f>
        <v>10</v>
      </c>
      <c r="Z10" s="73">
        <f t="shared" si="7"/>
        <v>11</v>
      </c>
      <c r="AA10" s="73">
        <f t="shared" si="7"/>
        <v>11</v>
      </c>
      <c r="AB10" s="73">
        <f t="shared" si="7"/>
        <v>11</v>
      </c>
      <c r="AC10" s="73">
        <f t="shared" si="7"/>
        <v>11</v>
      </c>
      <c r="AD10" s="73">
        <f t="shared" si="7"/>
        <v>11</v>
      </c>
      <c r="AE10" s="73">
        <f t="shared" si="7"/>
        <v>11</v>
      </c>
      <c r="AF10" s="73">
        <f t="shared" si="7"/>
        <v>11</v>
      </c>
      <c r="AG10" s="73">
        <f t="shared" si="7"/>
        <v>11</v>
      </c>
      <c r="AH10" s="73">
        <f t="shared" si="7"/>
        <v>10</v>
      </c>
      <c r="AI10" s="73">
        <f t="shared" si="7"/>
        <v>10</v>
      </c>
      <c r="AJ10" s="73">
        <f t="shared" si="7"/>
        <v>9</v>
      </c>
      <c r="AK10" s="73">
        <f t="shared" si="7"/>
        <v>10</v>
      </c>
      <c r="AL10" s="73">
        <f t="shared" si="7"/>
        <v>9</v>
      </c>
      <c r="AM10" s="73">
        <f t="shared" si="7"/>
        <v>9</v>
      </c>
      <c r="AN10" s="73">
        <f t="shared" si="7"/>
        <v>9</v>
      </c>
      <c r="AO10" s="73">
        <f t="shared" si="7"/>
        <v>9</v>
      </c>
      <c r="AP10" s="73">
        <f t="shared" si="7"/>
        <v>11</v>
      </c>
      <c r="AQ10" s="73">
        <f t="shared" si="7"/>
        <v>9</v>
      </c>
      <c r="AR10" s="73">
        <f t="shared" si="7"/>
        <v>10</v>
      </c>
      <c r="AS10" s="73">
        <f t="shared" si="7"/>
        <v>7</v>
      </c>
      <c r="AT10" s="189" t="s">
        <v>24</v>
      </c>
      <c r="AU10" s="189" t="s">
        <v>24</v>
      </c>
      <c r="AV10" s="73" t="s">
        <v>23</v>
      </c>
      <c r="AW10" s="73" t="s">
        <v>23</v>
      </c>
      <c r="AX10" s="73" t="s">
        <v>23</v>
      </c>
      <c r="AY10" s="73" t="s">
        <v>23</v>
      </c>
      <c r="AZ10" s="73" t="s">
        <v>23</v>
      </c>
      <c r="BA10" s="73" t="s">
        <v>23</v>
      </c>
      <c r="BB10" s="73" t="s">
        <v>23</v>
      </c>
      <c r="BC10" s="73" t="s">
        <v>23</v>
      </c>
      <c r="BD10" s="73" t="s">
        <v>23</v>
      </c>
      <c r="BE10" s="190">
        <f>SUM(E10:AS10)</f>
        <v>440</v>
      </c>
    </row>
    <row r="11" spans="1:57" ht="32.25" customHeight="1" thickBot="1">
      <c r="A11" s="272"/>
      <c r="B11" s="274" t="s">
        <v>163</v>
      </c>
      <c r="C11" s="276" t="s">
        <v>26</v>
      </c>
      <c r="D11" s="74" t="s">
        <v>22</v>
      </c>
      <c r="E11" s="75">
        <v>2</v>
      </c>
      <c r="F11" s="75">
        <v>2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5">
        <v>2</v>
      </c>
      <c r="M11" s="75">
        <v>2</v>
      </c>
      <c r="N11" s="75">
        <v>2</v>
      </c>
      <c r="O11" s="75">
        <v>2</v>
      </c>
      <c r="P11" s="75">
        <v>2</v>
      </c>
      <c r="Q11" s="75">
        <v>2</v>
      </c>
      <c r="R11" s="75">
        <v>2</v>
      </c>
      <c r="S11" s="75">
        <v>2</v>
      </c>
      <c r="T11" s="75">
        <v>2</v>
      </c>
      <c r="U11" s="75">
        <v>2</v>
      </c>
      <c r="V11" s="75" t="s">
        <v>23</v>
      </c>
      <c r="W11" s="75" t="s">
        <v>23</v>
      </c>
      <c r="X11" s="75">
        <v>2</v>
      </c>
      <c r="Y11" s="75">
        <v>2</v>
      </c>
      <c r="Z11" s="75">
        <v>2</v>
      </c>
      <c r="AA11" s="75">
        <v>2</v>
      </c>
      <c r="AB11" s="75">
        <v>2</v>
      </c>
      <c r="AC11" s="75">
        <v>2</v>
      </c>
      <c r="AD11" s="75">
        <v>2</v>
      </c>
      <c r="AE11" s="75">
        <v>2</v>
      </c>
      <c r="AF11" s="75">
        <v>2</v>
      </c>
      <c r="AG11" s="75">
        <v>2</v>
      </c>
      <c r="AH11" s="75">
        <v>2</v>
      </c>
      <c r="AI11" s="75">
        <v>2</v>
      </c>
      <c r="AJ11" s="75">
        <v>2</v>
      </c>
      <c r="AK11" s="75">
        <v>2</v>
      </c>
      <c r="AL11" s="75">
        <v>2</v>
      </c>
      <c r="AM11" s="75">
        <v>2</v>
      </c>
      <c r="AN11" s="75">
        <v>2</v>
      </c>
      <c r="AO11" s="75">
        <v>2</v>
      </c>
      <c r="AP11" s="75">
        <v>2</v>
      </c>
      <c r="AQ11" s="75">
        <v>2</v>
      </c>
      <c r="AR11" s="74">
        <v>2</v>
      </c>
      <c r="AS11" s="74">
        <v>2</v>
      </c>
      <c r="AT11" s="189" t="s">
        <v>24</v>
      </c>
      <c r="AU11" s="189" t="s">
        <v>24</v>
      </c>
      <c r="AV11" s="74" t="s">
        <v>23</v>
      </c>
      <c r="AW11" s="74" t="s">
        <v>23</v>
      </c>
      <c r="AX11" s="74" t="s">
        <v>23</v>
      </c>
      <c r="AY11" s="74" t="s">
        <v>23</v>
      </c>
      <c r="AZ11" s="74" t="s">
        <v>23</v>
      </c>
      <c r="BA11" s="74" t="s">
        <v>23</v>
      </c>
      <c r="BB11" s="74" t="s">
        <v>23</v>
      </c>
      <c r="BC11" s="74" t="s">
        <v>23</v>
      </c>
      <c r="BD11" s="74" t="s">
        <v>23</v>
      </c>
      <c r="BE11" s="77">
        <f>SUM(E11:BD11)</f>
        <v>78</v>
      </c>
    </row>
    <row r="12" spans="1:57" ht="14.25" customHeight="1" thickBot="1">
      <c r="A12" s="272"/>
      <c r="B12" s="279"/>
      <c r="C12" s="277"/>
      <c r="D12" s="74" t="s">
        <v>25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191">
        <v>1</v>
      </c>
      <c r="M12" s="191">
        <v>1</v>
      </c>
      <c r="N12" s="191">
        <v>1</v>
      </c>
      <c r="O12" s="191">
        <v>1</v>
      </c>
      <c r="P12" s="191">
        <v>1</v>
      </c>
      <c r="Q12" s="191">
        <v>1</v>
      </c>
      <c r="R12" s="191">
        <v>1</v>
      </c>
      <c r="S12" s="191">
        <v>1</v>
      </c>
      <c r="T12" s="191">
        <v>1</v>
      </c>
      <c r="U12" s="191">
        <v>1</v>
      </c>
      <c r="V12" s="75" t="s">
        <v>23</v>
      </c>
      <c r="W12" s="75" t="s">
        <v>23</v>
      </c>
      <c r="X12" s="74">
        <v>1</v>
      </c>
      <c r="Y12" s="74">
        <v>1</v>
      </c>
      <c r="Z12" s="74">
        <v>1</v>
      </c>
      <c r="AA12" s="74">
        <v>1</v>
      </c>
      <c r="AB12" s="74">
        <v>1</v>
      </c>
      <c r="AC12" s="74">
        <v>1</v>
      </c>
      <c r="AD12" s="74">
        <v>1</v>
      </c>
      <c r="AE12" s="74">
        <v>1</v>
      </c>
      <c r="AF12" s="74">
        <v>1</v>
      </c>
      <c r="AG12" s="74">
        <v>1</v>
      </c>
      <c r="AH12" s="74">
        <v>1</v>
      </c>
      <c r="AI12" s="74">
        <v>1</v>
      </c>
      <c r="AJ12" s="74">
        <v>1</v>
      </c>
      <c r="AK12" s="74">
        <v>1</v>
      </c>
      <c r="AL12" s="74">
        <v>1</v>
      </c>
      <c r="AM12" s="74">
        <v>1</v>
      </c>
      <c r="AN12" s="74">
        <v>1</v>
      </c>
      <c r="AO12" s="74">
        <v>1</v>
      </c>
      <c r="AP12" s="74">
        <v>1</v>
      </c>
      <c r="AQ12" s="74">
        <v>1</v>
      </c>
      <c r="AR12" s="74">
        <v>1</v>
      </c>
      <c r="AS12" s="74"/>
      <c r="AT12" s="189" t="s">
        <v>24</v>
      </c>
      <c r="AU12" s="189" t="s">
        <v>24</v>
      </c>
      <c r="AV12" s="74" t="s">
        <v>23</v>
      </c>
      <c r="AW12" s="74" t="s">
        <v>23</v>
      </c>
      <c r="AX12" s="74" t="s">
        <v>23</v>
      </c>
      <c r="AY12" s="74" t="s">
        <v>23</v>
      </c>
      <c r="AZ12" s="74" t="s">
        <v>23</v>
      </c>
      <c r="BA12" s="74" t="s">
        <v>23</v>
      </c>
      <c r="BB12" s="74" t="s">
        <v>23</v>
      </c>
      <c r="BC12" s="74" t="s">
        <v>23</v>
      </c>
      <c r="BD12" s="74" t="s">
        <v>23</v>
      </c>
      <c r="BE12" s="77">
        <v>39</v>
      </c>
    </row>
    <row r="13" spans="1:57" ht="30.75" customHeight="1" thickBot="1">
      <c r="A13" s="272"/>
      <c r="B13" s="274" t="s">
        <v>164</v>
      </c>
      <c r="C13" s="276" t="s">
        <v>27</v>
      </c>
      <c r="D13" s="74" t="s">
        <v>22</v>
      </c>
      <c r="E13" s="75">
        <v>3</v>
      </c>
      <c r="F13" s="75">
        <v>3</v>
      </c>
      <c r="G13" s="75">
        <v>3</v>
      </c>
      <c r="H13" s="75">
        <v>3</v>
      </c>
      <c r="I13" s="75">
        <v>3</v>
      </c>
      <c r="J13" s="75">
        <v>3</v>
      </c>
      <c r="K13" s="75">
        <v>3</v>
      </c>
      <c r="L13" s="75">
        <v>3</v>
      </c>
      <c r="M13" s="75">
        <v>3</v>
      </c>
      <c r="N13" s="75">
        <v>3</v>
      </c>
      <c r="O13" s="75">
        <v>3</v>
      </c>
      <c r="P13" s="75">
        <v>3</v>
      </c>
      <c r="Q13" s="75">
        <v>3</v>
      </c>
      <c r="R13" s="75">
        <v>3</v>
      </c>
      <c r="S13" s="75">
        <v>3</v>
      </c>
      <c r="T13" s="75">
        <v>3</v>
      </c>
      <c r="U13" s="75">
        <v>3</v>
      </c>
      <c r="V13" s="75" t="s">
        <v>23</v>
      </c>
      <c r="W13" s="75" t="s">
        <v>23</v>
      </c>
      <c r="X13" s="75">
        <v>3</v>
      </c>
      <c r="Y13" s="75">
        <v>3</v>
      </c>
      <c r="Z13" s="75">
        <v>3</v>
      </c>
      <c r="AA13" s="75">
        <v>3</v>
      </c>
      <c r="AB13" s="75">
        <v>3</v>
      </c>
      <c r="AC13" s="75">
        <v>3</v>
      </c>
      <c r="AD13" s="75">
        <v>3</v>
      </c>
      <c r="AE13" s="75">
        <v>3</v>
      </c>
      <c r="AF13" s="75">
        <v>3</v>
      </c>
      <c r="AG13" s="75">
        <v>3</v>
      </c>
      <c r="AH13" s="75">
        <v>3</v>
      </c>
      <c r="AI13" s="75">
        <v>3</v>
      </c>
      <c r="AJ13" s="75">
        <v>3</v>
      </c>
      <c r="AK13" s="75">
        <v>3</v>
      </c>
      <c r="AL13" s="75">
        <v>3</v>
      </c>
      <c r="AM13" s="75">
        <v>3</v>
      </c>
      <c r="AN13" s="75">
        <v>3</v>
      </c>
      <c r="AO13" s="75">
        <v>3</v>
      </c>
      <c r="AP13" s="75">
        <v>3</v>
      </c>
      <c r="AQ13" s="75">
        <v>3</v>
      </c>
      <c r="AR13" s="75">
        <v>3</v>
      </c>
      <c r="AS13" s="75">
        <v>3</v>
      </c>
      <c r="AT13" s="189" t="s">
        <v>24</v>
      </c>
      <c r="AU13" s="189" t="s">
        <v>24</v>
      </c>
      <c r="AV13" s="74" t="s">
        <v>23</v>
      </c>
      <c r="AW13" s="74" t="s">
        <v>23</v>
      </c>
      <c r="AX13" s="74" t="s">
        <v>23</v>
      </c>
      <c r="AY13" s="74" t="s">
        <v>23</v>
      </c>
      <c r="AZ13" s="74" t="s">
        <v>23</v>
      </c>
      <c r="BA13" s="74" t="s">
        <v>23</v>
      </c>
      <c r="BB13" s="74" t="s">
        <v>23</v>
      </c>
      <c r="BC13" s="74" t="s">
        <v>23</v>
      </c>
      <c r="BD13" s="74" t="s">
        <v>23</v>
      </c>
      <c r="BE13" s="77">
        <f>SUM(E13:BD13)</f>
        <v>117</v>
      </c>
    </row>
    <row r="14" spans="1:57" ht="20.25" customHeight="1" thickBot="1">
      <c r="A14" s="272"/>
      <c r="B14" s="275"/>
      <c r="C14" s="280"/>
      <c r="D14" s="74" t="s">
        <v>25</v>
      </c>
      <c r="E14" s="75">
        <v>2</v>
      </c>
      <c r="F14" s="75">
        <v>1</v>
      </c>
      <c r="G14" s="75">
        <v>2</v>
      </c>
      <c r="H14" s="75">
        <v>1</v>
      </c>
      <c r="I14" s="75">
        <v>2</v>
      </c>
      <c r="J14" s="75">
        <v>1</v>
      </c>
      <c r="K14" s="75">
        <v>2</v>
      </c>
      <c r="L14" s="191">
        <v>1</v>
      </c>
      <c r="M14" s="191">
        <v>2</v>
      </c>
      <c r="N14" s="191">
        <v>1</v>
      </c>
      <c r="O14" s="191">
        <v>2</v>
      </c>
      <c r="P14" s="191">
        <v>1</v>
      </c>
      <c r="Q14" s="191">
        <v>2</v>
      </c>
      <c r="R14" s="191">
        <v>1</v>
      </c>
      <c r="S14" s="191">
        <v>2</v>
      </c>
      <c r="T14" s="191">
        <v>1</v>
      </c>
      <c r="U14" s="191">
        <v>2</v>
      </c>
      <c r="V14" s="75" t="s">
        <v>23</v>
      </c>
      <c r="W14" s="75" t="s">
        <v>23</v>
      </c>
      <c r="X14" s="74">
        <v>1</v>
      </c>
      <c r="Y14" s="74">
        <v>1</v>
      </c>
      <c r="Z14" s="74">
        <v>2</v>
      </c>
      <c r="AA14" s="74">
        <v>1</v>
      </c>
      <c r="AB14" s="74">
        <v>2</v>
      </c>
      <c r="AC14" s="74">
        <v>1</v>
      </c>
      <c r="AD14" s="74">
        <v>2</v>
      </c>
      <c r="AE14" s="74">
        <v>1</v>
      </c>
      <c r="AF14" s="74">
        <v>2</v>
      </c>
      <c r="AG14" s="74">
        <v>1</v>
      </c>
      <c r="AH14" s="74">
        <v>1</v>
      </c>
      <c r="AI14" s="74">
        <v>1</v>
      </c>
      <c r="AJ14" s="74">
        <v>2</v>
      </c>
      <c r="AK14" s="74">
        <v>1</v>
      </c>
      <c r="AL14" s="74">
        <v>2</v>
      </c>
      <c r="AM14" s="74">
        <v>1</v>
      </c>
      <c r="AN14" s="74">
        <v>2</v>
      </c>
      <c r="AO14" s="74">
        <v>1</v>
      </c>
      <c r="AP14" s="74">
        <v>2</v>
      </c>
      <c r="AQ14" s="74">
        <v>1</v>
      </c>
      <c r="AR14" s="74">
        <v>2</v>
      </c>
      <c r="AS14" s="74">
        <v>2</v>
      </c>
      <c r="AT14" s="189" t="s">
        <v>24</v>
      </c>
      <c r="AU14" s="189" t="s">
        <v>24</v>
      </c>
      <c r="AV14" s="74" t="s">
        <v>23</v>
      </c>
      <c r="AW14" s="74" t="s">
        <v>23</v>
      </c>
      <c r="AX14" s="74" t="s">
        <v>23</v>
      </c>
      <c r="AY14" s="74" t="s">
        <v>23</v>
      </c>
      <c r="AZ14" s="74" t="s">
        <v>23</v>
      </c>
      <c r="BA14" s="74" t="s">
        <v>23</v>
      </c>
      <c r="BB14" s="74" t="s">
        <v>23</v>
      </c>
      <c r="BC14" s="74" t="s">
        <v>23</v>
      </c>
      <c r="BD14" s="74" t="s">
        <v>23</v>
      </c>
      <c r="BE14" s="77">
        <f aca="true" t="shared" si="8" ref="BE14:BE47">SUM(E14:BD14)</f>
        <v>58</v>
      </c>
    </row>
    <row r="15" spans="1:57" ht="31.5" customHeight="1" thickBot="1">
      <c r="A15" s="272"/>
      <c r="B15" s="274" t="s">
        <v>165</v>
      </c>
      <c r="C15" s="276" t="s">
        <v>28</v>
      </c>
      <c r="D15" s="74" t="s">
        <v>22</v>
      </c>
      <c r="E15" s="75">
        <v>3</v>
      </c>
      <c r="F15" s="75">
        <v>3</v>
      </c>
      <c r="G15" s="75">
        <v>3</v>
      </c>
      <c r="H15" s="75">
        <v>3</v>
      </c>
      <c r="I15" s="75">
        <v>3</v>
      </c>
      <c r="J15" s="75">
        <v>3</v>
      </c>
      <c r="K15" s="75">
        <v>3</v>
      </c>
      <c r="L15" s="75">
        <v>3</v>
      </c>
      <c r="M15" s="75">
        <v>3</v>
      </c>
      <c r="N15" s="75">
        <v>3</v>
      </c>
      <c r="O15" s="75">
        <v>3</v>
      </c>
      <c r="P15" s="75">
        <v>3</v>
      </c>
      <c r="Q15" s="75">
        <v>3</v>
      </c>
      <c r="R15" s="75">
        <v>3</v>
      </c>
      <c r="S15" s="75">
        <v>3</v>
      </c>
      <c r="T15" s="75">
        <v>3</v>
      </c>
      <c r="U15" s="75">
        <v>3</v>
      </c>
      <c r="V15" s="75" t="s">
        <v>23</v>
      </c>
      <c r="W15" s="75" t="s">
        <v>23</v>
      </c>
      <c r="X15" s="75">
        <v>3</v>
      </c>
      <c r="Y15" s="75">
        <v>3</v>
      </c>
      <c r="Z15" s="75">
        <v>3</v>
      </c>
      <c r="AA15" s="75">
        <v>3</v>
      </c>
      <c r="AB15" s="75">
        <v>3</v>
      </c>
      <c r="AC15" s="75">
        <v>3</v>
      </c>
      <c r="AD15" s="75">
        <v>3</v>
      </c>
      <c r="AE15" s="75">
        <v>3</v>
      </c>
      <c r="AF15" s="75">
        <v>3</v>
      </c>
      <c r="AG15" s="75">
        <v>3</v>
      </c>
      <c r="AH15" s="75">
        <v>3</v>
      </c>
      <c r="AI15" s="75">
        <v>3</v>
      </c>
      <c r="AJ15" s="75">
        <v>3</v>
      </c>
      <c r="AK15" s="75">
        <v>3</v>
      </c>
      <c r="AL15" s="75">
        <v>3</v>
      </c>
      <c r="AM15" s="75">
        <v>3</v>
      </c>
      <c r="AN15" s="75">
        <v>3</v>
      </c>
      <c r="AO15" s="75">
        <v>3</v>
      </c>
      <c r="AP15" s="75">
        <v>2</v>
      </c>
      <c r="AQ15" s="75">
        <v>2</v>
      </c>
      <c r="AR15" s="75">
        <v>2</v>
      </c>
      <c r="AS15" s="75">
        <v>2</v>
      </c>
      <c r="AT15" s="189" t="s">
        <v>24</v>
      </c>
      <c r="AU15" s="189" t="s">
        <v>24</v>
      </c>
      <c r="AV15" s="74" t="s">
        <v>23</v>
      </c>
      <c r="AW15" s="74" t="s">
        <v>23</v>
      </c>
      <c r="AX15" s="74" t="s">
        <v>23</v>
      </c>
      <c r="AY15" s="74" t="s">
        <v>23</v>
      </c>
      <c r="AZ15" s="74" t="s">
        <v>23</v>
      </c>
      <c r="BA15" s="74" t="s">
        <v>23</v>
      </c>
      <c r="BB15" s="74" t="s">
        <v>23</v>
      </c>
      <c r="BC15" s="74" t="s">
        <v>23</v>
      </c>
      <c r="BD15" s="74" t="s">
        <v>23</v>
      </c>
      <c r="BE15" s="77">
        <f t="shared" si="8"/>
        <v>113</v>
      </c>
    </row>
    <row r="16" spans="1:57" ht="13.5" customHeight="1" thickBot="1">
      <c r="A16" s="272"/>
      <c r="B16" s="275"/>
      <c r="C16" s="277"/>
      <c r="D16" s="74" t="s">
        <v>25</v>
      </c>
      <c r="E16" s="75">
        <v>1</v>
      </c>
      <c r="F16" s="75">
        <v>2</v>
      </c>
      <c r="G16" s="75">
        <v>1</v>
      </c>
      <c r="H16" s="75">
        <v>2</v>
      </c>
      <c r="I16" s="75">
        <v>1</v>
      </c>
      <c r="J16" s="75">
        <v>2</v>
      </c>
      <c r="K16" s="75">
        <v>1</v>
      </c>
      <c r="L16" s="191">
        <v>2</v>
      </c>
      <c r="M16" s="191">
        <v>1</v>
      </c>
      <c r="N16" s="191">
        <v>2</v>
      </c>
      <c r="O16" s="191">
        <v>1</v>
      </c>
      <c r="P16" s="191">
        <v>2</v>
      </c>
      <c r="Q16" s="191">
        <v>1</v>
      </c>
      <c r="R16" s="191">
        <v>2</v>
      </c>
      <c r="S16" s="191">
        <v>1</v>
      </c>
      <c r="T16" s="191">
        <v>2</v>
      </c>
      <c r="U16" s="191">
        <v>1</v>
      </c>
      <c r="V16" s="75" t="s">
        <v>23</v>
      </c>
      <c r="W16" s="75" t="s">
        <v>23</v>
      </c>
      <c r="X16" s="75">
        <v>1</v>
      </c>
      <c r="Y16" s="75">
        <v>2</v>
      </c>
      <c r="Z16" s="75">
        <v>1</v>
      </c>
      <c r="AA16" s="75">
        <v>2</v>
      </c>
      <c r="AB16" s="75">
        <v>1</v>
      </c>
      <c r="AC16" s="75">
        <v>2</v>
      </c>
      <c r="AD16" s="75">
        <v>1</v>
      </c>
      <c r="AE16" s="75">
        <v>2</v>
      </c>
      <c r="AF16" s="75">
        <v>1</v>
      </c>
      <c r="AG16" s="75">
        <v>2</v>
      </c>
      <c r="AH16" s="75">
        <v>1</v>
      </c>
      <c r="AI16" s="75">
        <v>2</v>
      </c>
      <c r="AJ16" s="75">
        <v>1</v>
      </c>
      <c r="AK16" s="75">
        <v>2</v>
      </c>
      <c r="AL16" s="75">
        <v>1</v>
      </c>
      <c r="AM16" s="75">
        <v>2</v>
      </c>
      <c r="AN16" s="75">
        <v>1</v>
      </c>
      <c r="AO16" s="75">
        <v>2</v>
      </c>
      <c r="AP16" s="75">
        <v>2</v>
      </c>
      <c r="AQ16" s="75">
        <v>1</v>
      </c>
      <c r="AR16" s="75">
        <v>1</v>
      </c>
      <c r="AS16" s="75">
        <v>1</v>
      </c>
      <c r="AT16" s="189" t="s">
        <v>24</v>
      </c>
      <c r="AU16" s="189" t="s">
        <v>24</v>
      </c>
      <c r="AV16" s="74" t="s">
        <v>23</v>
      </c>
      <c r="AW16" s="74" t="s">
        <v>23</v>
      </c>
      <c r="AX16" s="74" t="s">
        <v>23</v>
      </c>
      <c r="AY16" s="74" t="s">
        <v>23</v>
      </c>
      <c r="AZ16" s="74" t="s">
        <v>23</v>
      </c>
      <c r="BA16" s="74" t="s">
        <v>23</v>
      </c>
      <c r="BB16" s="74" t="s">
        <v>23</v>
      </c>
      <c r="BC16" s="74" t="s">
        <v>23</v>
      </c>
      <c r="BD16" s="74" t="s">
        <v>23</v>
      </c>
      <c r="BE16" s="77">
        <f t="shared" si="8"/>
        <v>57</v>
      </c>
    </row>
    <row r="17" spans="1:57" s="14" customFormat="1" ht="34.5" customHeight="1" thickBot="1">
      <c r="A17" s="272"/>
      <c r="B17" s="281" t="s">
        <v>166</v>
      </c>
      <c r="C17" s="283" t="s">
        <v>29</v>
      </c>
      <c r="D17" s="192" t="s">
        <v>22</v>
      </c>
      <c r="E17" s="189">
        <v>3</v>
      </c>
      <c r="F17" s="189">
        <v>3</v>
      </c>
      <c r="G17" s="189">
        <v>3</v>
      </c>
      <c r="H17" s="189">
        <v>3</v>
      </c>
      <c r="I17" s="189">
        <v>3</v>
      </c>
      <c r="J17" s="189">
        <v>3</v>
      </c>
      <c r="K17" s="189">
        <v>3</v>
      </c>
      <c r="L17" s="189">
        <v>3</v>
      </c>
      <c r="M17" s="189">
        <v>3</v>
      </c>
      <c r="N17" s="189">
        <v>3</v>
      </c>
      <c r="O17" s="189">
        <v>3</v>
      </c>
      <c r="P17" s="189">
        <v>3</v>
      </c>
      <c r="Q17" s="189">
        <v>3</v>
      </c>
      <c r="R17" s="189">
        <v>3</v>
      </c>
      <c r="S17" s="189">
        <v>3</v>
      </c>
      <c r="T17" s="189">
        <v>3</v>
      </c>
      <c r="U17" s="189">
        <v>3</v>
      </c>
      <c r="V17" s="189" t="s">
        <v>23</v>
      </c>
      <c r="W17" s="189" t="s">
        <v>23</v>
      </c>
      <c r="X17" s="189">
        <v>2</v>
      </c>
      <c r="Y17" s="189">
        <v>2</v>
      </c>
      <c r="Z17" s="189">
        <v>3</v>
      </c>
      <c r="AA17" s="189">
        <v>3</v>
      </c>
      <c r="AB17" s="189">
        <v>3</v>
      </c>
      <c r="AC17" s="189">
        <v>3</v>
      </c>
      <c r="AD17" s="189">
        <v>3</v>
      </c>
      <c r="AE17" s="189">
        <v>3</v>
      </c>
      <c r="AF17" s="189">
        <v>3</v>
      </c>
      <c r="AG17" s="189">
        <v>3</v>
      </c>
      <c r="AH17" s="189">
        <v>3</v>
      </c>
      <c r="AI17" s="189">
        <v>3</v>
      </c>
      <c r="AJ17" s="189">
        <v>3</v>
      </c>
      <c r="AK17" s="189">
        <v>3</v>
      </c>
      <c r="AL17" s="189">
        <v>3</v>
      </c>
      <c r="AM17" s="189">
        <v>3</v>
      </c>
      <c r="AN17" s="189">
        <v>3</v>
      </c>
      <c r="AO17" s="189">
        <v>3</v>
      </c>
      <c r="AP17" s="189">
        <v>3</v>
      </c>
      <c r="AQ17" s="189">
        <v>3</v>
      </c>
      <c r="AR17" s="189">
        <v>3</v>
      </c>
      <c r="AS17" s="189">
        <v>3</v>
      </c>
      <c r="AT17" s="189" t="s">
        <v>24</v>
      </c>
      <c r="AU17" s="189" t="s">
        <v>24</v>
      </c>
      <c r="AV17" s="192" t="s">
        <v>23</v>
      </c>
      <c r="AW17" s="192" t="s">
        <v>23</v>
      </c>
      <c r="AX17" s="192" t="s">
        <v>23</v>
      </c>
      <c r="AY17" s="192" t="s">
        <v>23</v>
      </c>
      <c r="AZ17" s="192" t="s">
        <v>23</v>
      </c>
      <c r="BA17" s="192" t="s">
        <v>23</v>
      </c>
      <c r="BB17" s="192" t="s">
        <v>23</v>
      </c>
      <c r="BC17" s="192" t="s">
        <v>23</v>
      </c>
      <c r="BD17" s="192" t="s">
        <v>23</v>
      </c>
      <c r="BE17" s="77">
        <f t="shared" si="8"/>
        <v>115</v>
      </c>
    </row>
    <row r="18" spans="1:57" s="14" customFormat="1" ht="13.5" customHeight="1" thickBot="1">
      <c r="A18" s="272"/>
      <c r="B18" s="282"/>
      <c r="C18" s="284"/>
      <c r="D18" s="192" t="s">
        <v>25</v>
      </c>
      <c r="E18" s="189">
        <v>2</v>
      </c>
      <c r="F18" s="189">
        <v>1</v>
      </c>
      <c r="G18" s="189">
        <v>2</v>
      </c>
      <c r="H18" s="189">
        <v>1</v>
      </c>
      <c r="I18" s="189">
        <v>2</v>
      </c>
      <c r="J18" s="189">
        <v>1</v>
      </c>
      <c r="K18" s="189">
        <v>2</v>
      </c>
      <c r="L18" s="189">
        <v>1</v>
      </c>
      <c r="M18" s="189">
        <v>2</v>
      </c>
      <c r="N18" s="189">
        <v>1</v>
      </c>
      <c r="O18" s="189">
        <v>2</v>
      </c>
      <c r="P18" s="189">
        <v>1</v>
      </c>
      <c r="Q18" s="189">
        <v>2</v>
      </c>
      <c r="R18" s="189">
        <v>1</v>
      </c>
      <c r="S18" s="189">
        <v>2</v>
      </c>
      <c r="T18" s="189">
        <v>1</v>
      </c>
      <c r="U18" s="189">
        <v>2</v>
      </c>
      <c r="V18" s="189" t="s">
        <v>23</v>
      </c>
      <c r="W18" s="189" t="s">
        <v>23</v>
      </c>
      <c r="X18" s="192">
        <v>1</v>
      </c>
      <c r="Y18" s="192">
        <v>1</v>
      </c>
      <c r="Z18" s="192">
        <v>2</v>
      </c>
      <c r="AA18" s="192">
        <v>2</v>
      </c>
      <c r="AB18" s="192">
        <v>2</v>
      </c>
      <c r="AC18" s="192">
        <v>2</v>
      </c>
      <c r="AD18" s="192">
        <v>2</v>
      </c>
      <c r="AE18" s="192">
        <v>2</v>
      </c>
      <c r="AF18" s="192">
        <v>2</v>
      </c>
      <c r="AG18" s="192">
        <v>1</v>
      </c>
      <c r="AH18" s="192">
        <v>1</v>
      </c>
      <c r="AI18" s="192">
        <v>1</v>
      </c>
      <c r="AJ18" s="192">
        <v>1</v>
      </c>
      <c r="AK18" s="192">
        <v>1</v>
      </c>
      <c r="AL18" s="192">
        <v>1</v>
      </c>
      <c r="AM18" s="192">
        <v>2</v>
      </c>
      <c r="AN18" s="192">
        <v>1</v>
      </c>
      <c r="AO18" s="192">
        <v>2</v>
      </c>
      <c r="AP18" s="192">
        <v>1</v>
      </c>
      <c r="AQ18" s="192">
        <v>2</v>
      </c>
      <c r="AR18" s="192">
        <v>1</v>
      </c>
      <c r="AS18" s="192">
        <v>1</v>
      </c>
      <c r="AT18" s="189" t="s">
        <v>24</v>
      </c>
      <c r="AU18" s="189" t="s">
        <v>24</v>
      </c>
      <c r="AV18" s="192" t="s">
        <v>23</v>
      </c>
      <c r="AW18" s="192" t="s">
        <v>23</v>
      </c>
      <c r="AX18" s="192" t="s">
        <v>23</v>
      </c>
      <c r="AY18" s="192" t="s">
        <v>23</v>
      </c>
      <c r="AZ18" s="192" t="s">
        <v>23</v>
      </c>
      <c r="BA18" s="192" t="s">
        <v>23</v>
      </c>
      <c r="BB18" s="192" t="s">
        <v>23</v>
      </c>
      <c r="BC18" s="192" t="s">
        <v>23</v>
      </c>
      <c r="BD18" s="192" t="s">
        <v>23</v>
      </c>
      <c r="BE18" s="193">
        <f t="shared" si="8"/>
        <v>58</v>
      </c>
    </row>
    <row r="19" spans="1:57" ht="28.5" customHeight="1" thickBot="1">
      <c r="A19" s="272"/>
      <c r="B19" s="274" t="s">
        <v>171</v>
      </c>
      <c r="C19" s="276" t="s">
        <v>30</v>
      </c>
      <c r="D19" s="74" t="s">
        <v>22</v>
      </c>
      <c r="E19" s="75">
        <v>3</v>
      </c>
      <c r="F19" s="75">
        <v>3</v>
      </c>
      <c r="G19" s="75">
        <v>3</v>
      </c>
      <c r="H19" s="75">
        <v>3</v>
      </c>
      <c r="I19" s="75">
        <v>3</v>
      </c>
      <c r="J19" s="75">
        <v>3</v>
      </c>
      <c r="K19" s="75">
        <v>3</v>
      </c>
      <c r="L19" s="75">
        <v>3</v>
      </c>
      <c r="M19" s="75">
        <v>3</v>
      </c>
      <c r="N19" s="75">
        <v>3</v>
      </c>
      <c r="O19" s="75">
        <v>3</v>
      </c>
      <c r="P19" s="75">
        <v>3</v>
      </c>
      <c r="Q19" s="75">
        <v>3</v>
      </c>
      <c r="R19" s="75">
        <v>3</v>
      </c>
      <c r="S19" s="75">
        <v>3</v>
      </c>
      <c r="T19" s="75">
        <v>3</v>
      </c>
      <c r="U19" s="75">
        <v>3</v>
      </c>
      <c r="V19" s="75" t="s">
        <v>23</v>
      </c>
      <c r="W19" s="75" t="s">
        <v>23</v>
      </c>
      <c r="X19" s="75">
        <v>3</v>
      </c>
      <c r="Y19" s="75">
        <v>3</v>
      </c>
      <c r="Z19" s="75">
        <v>3</v>
      </c>
      <c r="AA19" s="75">
        <v>3</v>
      </c>
      <c r="AB19" s="75">
        <v>3</v>
      </c>
      <c r="AC19" s="75">
        <v>3</v>
      </c>
      <c r="AD19" s="75">
        <v>3</v>
      </c>
      <c r="AE19" s="75">
        <v>3</v>
      </c>
      <c r="AF19" s="75">
        <v>3</v>
      </c>
      <c r="AG19" s="75">
        <v>3</v>
      </c>
      <c r="AH19" s="75">
        <v>3</v>
      </c>
      <c r="AI19" s="75">
        <v>3</v>
      </c>
      <c r="AJ19" s="75">
        <v>3</v>
      </c>
      <c r="AK19" s="75">
        <v>3</v>
      </c>
      <c r="AL19" s="75">
        <v>3</v>
      </c>
      <c r="AM19" s="75">
        <v>3</v>
      </c>
      <c r="AN19" s="75">
        <v>3</v>
      </c>
      <c r="AO19" s="75">
        <v>3</v>
      </c>
      <c r="AP19" s="75">
        <v>3</v>
      </c>
      <c r="AQ19" s="75">
        <v>3</v>
      </c>
      <c r="AR19" s="75">
        <v>3</v>
      </c>
      <c r="AS19" s="75">
        <v>3</v>
      </c>
      <c r="AT19" s="189" t="s">
        <v>24</v>
      </c>
      <c r="AU19" s="189" t="s">
        <v>24</v>
      </c>
      <c r="AV19" s="74" t="s">
        <v>23</v>
      </c>
      <c r="AW19" s="74" t="s">
        <v>23</v>
      </c>
      <c r="AX19" s="74" t="s">
        <v>23</v>
      </c>
      <c r="AY19" s="74" t="s">
        <v>23</v>
      </c>
      <c r="AZ19" s="74" t="s">
        <v>23</v>
      </c>
      <c r="BA19" s="74" t="s">
        <v>23</v>
      </c>
      <c r="BB19" s="74" t="s">
        <v>23</v>
      </c>
      <c r="BC19" s="74" t="s">
        <v>23</v>
      </c>
      <c r="BD19" s="74" t="s">
        <v>23</v>
      </c>
      <c r="BE19" s="77">
        <f t="shared" si="8"/>
        <v>117</v>
      </c>
    </row>
    <row r="20" spans="1:57" ht="13.5" customHeight="1" thickBot="1">
      <c r="A20" s="272"/>
      <c r="B20" s="275"/>
      <c r="C20" s="277"/>
      <c r="D20" s="74" t="s">
        <v>25</v>
      </c>
      <c r="E20" s="75">
        <v>1</v>
      </c>
      <c r="F20" s="75">
        <v>2</v>
      </c>
      <c r="G20" s="75">
        <v>1</v>
      </c>
      <c r="H20" s="75">
        <v>2</v>
      </c>
      <c r="I20" s="75">
        <v>1</v>
      </c>
      <c r="J20" s="75">
        <v>2</v>
      </c>
      <c r="K20" s="75">
        <v>1</v>
      </c>
      <c r="L20" s="191">
        <v>2</v>
      </c>
      <c r="M20" s="191">
        <v>1</v>
      </c>
      <c r="N20" s="191">
        <v>2</v>
      </c>
      <c r="O20" s="191">
        <v>1</v>
      </c>
      <c r="P20" s="191">
        <v>2</v>
      </c>
      <c r="Q20" s="191">
        <v>1</v>
      </c>
      <c r="R20" s="191">
        <v>2</v>
      </c>
      <c r="S20" s="191">
        <v>1</v>
      </c>
      <c r="T20" s="191">
        <v>2</v>
      </c>
      <c r="U20" s="191">
        <v>1</v>
      </c>
      <c r="V20" s="75" t="s">
        <v>23</v>
      </c>
      <c r="W20" s="75" t="s">
        <v>23</v>
      </c>
      <c r="X20" s="74">
        <v>2</v>
      </c>
      <c r="Y20" s="74">
        <v>1</v>
      </c>
      <c r="Z20" s="74">
        <v>2</v>
      </c>
      <c r="AA20" s="74">
        <v>1</v>
      </c>
      <c r="AB20" s="74">
        <v>2</v>
      </c>
      <c r="AC20" s="74">
        <v>1</v>
      </c>
      <c r="AD20" s="74">
        <v>2</v>
      </c>
      <c r="AE20" s="74">
        <v>1</v>
      </c>
      <c r="AF20" s="74">
        <v>2</v>
      </c>
      <c r="AG20" s="74">
        <v>1</v>
      </c>
      <c r="AH20" s="74">
        <v>2</v>
      </c>
      <c r="AI20" s="74">
        <v>1</v>
      </c>
      <c r="AJ20" s="74">
        <v>1</v>
      </c>
      <c r="AK20" s="74">
        <v>1</v>
      </c>
      <c r="AL20" s="74">
        <v>2</v>
      </c>
      <c r="AM20" s="74">
        <v>1</v>
      </c>
      <c r="AN20" s="74">
        <v>2</v>
      </c>
      <c r="AO20" s="74">
        <v>1</v>
      </c>
      <c r="AP20" s="192">
        <v>2</v>
      </c>
      <c r="AQ20" s="192">
        <v>2</v>
      </c>
      <c r="AR20" s="192">
        <v>2</v>
      </c>
      <c r="AS20" s="192">
        <v>2</v>
      </c>
      <c r="AT20" s="189" t="s">
        <v>24</v>
      </c>
      <c r="AU20" s="189" t="s">
        <v>24</v>
      </c>
      <c r="AV20" s="74" t="s">
        <v>23</v>
      </c>
      <c r="AW20" s="74" t="s">
        <v>23</v>
      </c>
      <c r="AX20" s="74" t="s">
        <v>23</v>
      </c>
      <c r="AY20" s="74" t="s">
        <v>23</v>
      </c>
      <c r="AZ20" s="74" t="s">
        <v>23</v>
      </c>
      <c r="BA20" s="74" t="s">
        <v>23</v>
      </c>
      <c r="BB20" s="74" t="s">
        <v>23</v>
      </c>
      <c r="BC20" s="74" t="s">
        <v>23</v>
      </c>
      <c r="BD20" s="74" t="s">
        <v>23</v>
      </c>
      <c r="BE20" s="77">
        <f t="shared" si="8"/>
        <v>59</v>
      </c>
    </row>
    <row r="21" spans="1:57" ht="29.25" customHeight="1" thickBot="1">
      <c r="A21" s="272"/>
      <c r="B21" s="274" t="s">
        <v>167</v>
      </c>
      <c r="C21" s="276" t="s">
        <v>31</v>
      </c>
      <c r="D21" s="74" t="s">
        <v>22</v>
      </c>
      <c r="E21" s="75">
        <v>2</v>
      </c>
      <c r="F21" s="75">
        <v>2</v>
      </c>
      <c r="G21" s="75">
        <v>2</v>
      </c>
      <c r="H21" s="75">
        <v>2</v>
      </c>
      <c r="I21" s="75">
        <v>2</v>
      </c>
      <c r="J21" s="75">
        <v>2</v>
      </c>
      <c r="K21" s="75">
        <v>2</v>
      </c>
      <c r="L21" s="191">
        <v>2</v>
      </c>
      <c r="M21" s="191">
        <v>2</v>
      </c>
      <c r="N21" s="191">
        <v>2</v>
      </c>
      <c r="O21" s="191">
        <v>2</v>
      </c>
      <c r="P21" s="191">
        <v>2</v>
      </c>
      <c r="Q21" s="191">
        <v>2</v>
      </c>
      <c r="R21" s="191">
        <v>2</v>
      </c>
      <c r="S21" s="191">
        <v>2</v>
      </c>
      <c r="T21" s="191">
        <v>2</v>
      </c>
      <c r="U21" s="191">
        <v>2</v>
      </c>
      <c r="V21" s="75" t="s">
        <v>23</v>
      </c>
      <c r="W21" s="75" t="s">
        <v>23</v>
      </c>
      <c r="X21" s="74">
        <v>2</v>
      </c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1</v>
      </c>
      <c r="AM21" s="74">
        <v>1</v>
      </c>
      <c r="AN21" s="74">
        <v>1</v>
      </c>
      <c r="AO21" s="74">
        <v>1</v>
      </c>
      <c r="AP21" s="74">
        <v>1</v>
      </c>
      <c r="AQ21" s="74">
        <v>1</v>
      </c>
      <c r="AR21" s="74">
        <v>1</v>
      </c>
      <c r="AS21" s="74">
        <v>1</v>
      </c>
      <c r="AT21" s="189" t="s">
        <v>24</v>
      </c>
      <c r="AU21" s="189" t="s">
        <v>24</v>
      </c>
      <c r="AV21" s="74" t="s">
        <v>23</v>
      </c>
      <c r="AW21" s="74" t="s">
        <v>23</v>
      </c>
      <c r="AX21" s="74" t="s">
        <v>23</v>
      </c>
      <c r="AY21" s="74" t="s">
        <v>23</v>
      </c>
      <c r="AZ21" s="74" t="s">
        <v>23</v>
      </c>
      <c r="BA21" s="74" t="s">
        <v>23</v>
      </c>
      <c r="BB21" s="74" t="s">
        <v>23</v>
      </c>
      <c r="BC21" s="74" t="s">
        <v>23</v>
      </c>
      <c r="BD21" s="74" t="s">
        <v>23</v>
      </c>
      <c r="BE21" s="77">
        <f t="shared" si="8"/>
        <v>70</v>
      </c>
    </row>
    <row r="22" spans="1:57" ht="13.5" customHeight="1" thickBot="1">
      <c r="A22" s="272"/>
      <c r="B22" s="278"/>
      <c r="C22" s="285"/>
      <c r="D22" s="76" t="s">
        <v>25</v>
      </c>
      <c r="E22" s="75">
        <v>1</v>
      </c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1</v>
      </c>
      <c r="M22" s="75">
        <v>1</v>
      </c>
      <c r="N22" s="75">
        <v>1</v>
      </c>
      <c r="O22" s="75">
        <v>1</v>
      </c>
      <c r="P22" s="75">
        <v>1</v>
      </c>
      <c r="Q22" s="75">
        <v>1</v>
      </c>
      <c r="R22" s="75">
        <v>1</v>
      </c>
      <c r="S22" s="75">
        <v>1</v>
      </c>
      <c r="T22" s="75">
        <v>1</v>
      </c>
      <c r="U22" s="75">
        <v>1</v>
      </c>
      <c r="V22" s="75" t="s">
        <v>23</v>
      </c>
      <c r="W22" s="75" t="s">
        <v>23</v>
      </c>
      <c r="X22" s="74">
        <v>1</v>
      </c>
      <c r="Y22" s="74">
        <v>1</v>
      </c>
      <c r="Z22" s="74">
        <v>1</v>
      </c>
      <c r="AA22" s="74">
        <v>1</v>
      </c>
      <c r="AB22" s="74">
        <v>1</v>
      </c>
      <c r="AC22" s="74">
        <v>1</v>
      </c>
      <c r="AD22" s="74">
        <v>1</v>
      </c>
      <c r="AE22" s="74">
        <v>1</v>
      </c>
      <c r="AF22" s="74">
        <v>1</v>
      </c>
      <c r="AG22" s="74">
        <v>1</v>
      </c>
      <c r="AH22" s="74">
        <v>1</v>
      </c>
      <c r="AI22" s="74">
        <v>1</v>
      </c>
      <c r="AJ22" s="74">
        <v>1</v>
      </c>
      <c r="AK22" s="74">
        <v>1</v>
      </c>
      <c r="AL22" s="74">
        <v>1</v>
      </c>
      <c r="AM22" s="74">
        <v>0</v>
      </c>
      <c r="AN22" s="74">
        <v>1</v>
      </c>
      <c r="AO22" s="74">
        <v>0</v>
      </c>
      <c r="AP22" s="74">
        <v>1</v>
      </c>
      <c r="AQ22" s="74">
        <v>0</v>
      </c>
      <c r="AR22" s="74">
        <v>1</v>
      </c>
      <c r="AS22" s="74">
        <v>0</v>
      </c>
      <c r="AT22" s="189" t="s">
        <v>24</v>
      </c>
      <c r="AU22" s="189" t="s">
        <v>24</v>
      </c>
      <c r="AV22" s="74" t="s">
        <v>23</v>
      </c>
      <c r="AW22" s="74" t="s">
        <v>23</v>
      </c>
      <c r="AX22" s="74" t="s">
        <v>23</v>
      </c>
      <c r="AY22" s="74" t="s">
        <v>23</v>
      </c>
      <c r="AZ22" s="74" t="s">
        <v>23</v>
      </c>
      <c r="BA22" s="74" t="s">
        <v>23</v>
      </c>
      <c r="BB22" s="74" t="s">
        <v>23</v>
      </c>
      <c r="BC22" s="74" t="s">
        <v>23</v>
      </c>
      <c r="BD22" s="74" t="s">
        <v>23</v>
      </c>
      <c r="BE22" s="77">
        <f t="shared" si="8"/>
        <v>35</v>
      </c>
    </row>
    <row r="23" spans="1:57" s="14" customFormat="1" ht="27.75" customHeight="1" thickBot="1">
      <c r="A23" s="272"/>
      <c r="B23" s="281" t="s">
        <v>168</v>
      </c>
      <c r="C23" s="281" t="s">
        <v>194</v>
      </c>
      <c r="D23" s="192" t="s">
        <v>22</v>
      </c>
      <c r="E23" s="189">
        <v>2</v>
      </c>
      <c r="F23" s="189">
        <v>2</v>
      </c>
      <c r="G23" s="189">
        <v>2</v>
      </c>
      <c r="H23" s="189">
        <v>2</v>
      </c>
      <c r="I23" s="189">
        <v>2</v>
      </c>
      <c r="J23" s="189">
        <v>2</v>
      </c>
      <c r="K23" s="189">
        <v>2</v>
      </c>
      <c r="L23" s="189">
        <v>2</v>
      </c>
      <c r="M23" s="189">
        <v>2</v>
      </c>
      <c r="N23" s="189">
        <v>2</v>
      </c>
      <c r="O23" s="189">
        <v>2</v>
      </c>
      <c r="P23" s="189">
        <v>2</v>
      </c>
      <c r="Q23" s="189">
        <v>2</v>
      </c>
      <c r="R23" s="189">
        <v>2</v>
      </c>
      <c r="S23" s="189">
        <v>2</v>
      </c>
      <c r="T23" s="189">
        <v>2</v>
      </c>
      <c r="U23" s="189">
        <v>2</v>
      </c>
      <c r="V23" s="189" t="s">
        <v>23</v>
      </c>
      <c r="W23" s="189" t="s">
        <v>23</v>
      </c>
      <c r="X23" s="189">
        <v>2</v>
      </c>
      <c r="Y23" s="189">
        <v>2</v>
      </c>
      <c r="Z23" s="189">
        <v>2</v>
      </c>
      <c r="AA23" s="189">
        <v>2</v>
      </c>
      <c r="AB23" s="189">
        <v>2</v>
      </c>
      <c r="AC23" s="189">
        <v>2</v>
      </c>
      <c r="AD23" s="189">
        <v>2</v>
      </c>
      <c r="AE23" s="189">
        <v>2</v>
      </c>
      <c r="AF23" s="189">
        <v>2</v>
      </c>
      <c r="AG23" s="189">
        <v>2</v>
      </c>
      <c r="AH23" s="189">
        <v>2</v>
      </c>
      <c r="AI23" s="189">
        <v>2</v>
      </c>
      <c r="AJ23" s="189">
        <v>2</v>
      </c>
      <c r="AK23" s="189">
        <v>2</v>
      </c>
      <c r="AL23" s="189">
        <v>2</v>
      </c>
      <c r="AM23" s="189">
        <v>2</v>
      </c>
      <c r="AN23" s="189">
        <v>2</v>
      </c>
      <c r="AO23" s="189">
        <v>2</v>
      </c>
      <c r="AP23" s="189">
        <v>2</v>
      </c>
      <c r="AQ23" s="189">
        <v>2</v>
      </c>
      <c r="AR23" s="189">
        <v>2</v>
      </c>
      <c r="AS23" s="189">
        <v>2</v>
      </c>
      <c r="AT23" s="189" t="s">
        <v>24</v>
      </c>
      <c r="AU23" s="189" t="s">
        <v>24</v>
      </c>
      <c r="AV23" s="192" t="s">
        <v>23</v>
      </c>
      <c r="AW23" s="192" t="s">
        <v>23</v>
      </c>
      <c r="AX23" s="192" t="s">
        <v>23</v>
      </c>
      <c r="AY23" s="192" t="s">
        <v>23</v>
      </c>
      <c r="AZ23" s="192" t="s">
        <v>23</v>
      </c>
      <c r="BA23" s="192" t="s">
        <v>23</v>
      </c>
      <c r="BB23" s="192" t="s">
        <v>23</v>
      </c>
      <c r="BC23" s="192" t="s">
        <v>23</v>
      </c>
      <c r="BD23" s="192" t="s">
        <v>23</v>
      </c>
      <c r="BE23" s="193">
        <f t="shared" si="8"/>
        <v>78</v>
      </c>
    </row>
    <row r="24" spans="1:57" s="14" customFormat="1" ht="13.5" customHeight="1" thickBot="1">
      <c r="A24" s="272"/>
      <c r="B24" s="282"/>
      <c r="C24" s="284"/>
      <c r="D24" s="192" t="s">
        <v>25</v>
      </c>
      <c r="E24" s="189">
        <v>1</v>
      </c>
      <c r="F24" s="189">
        <v>1</v>
      </c>
      <c r="G24" s="189">
        <v>1</v>
      </c>
      <c r="H24" s="189">
        <v>1</v>
      </c>
      <c r="I24" s="189">
        <v>1</v>
      </c>
      <c r="J24" s="189">
        <v>1</v>
      </c>
      <c r="K24" s="189">
        <v>1</v>
      </c>
      <c r="L24" s="189">
        <v>1</v>
      </c>
      <c r="M24" s="189">
        <v>1</v>
      </c>
      <c r="N24" s="189">
        <v>1</v>
      </c>
      <c r="O24" s="189">
        <v>1</v>
      </c>
      <c r="P24" s="189">
        <v>1</v>
      </c>
      <c r="Q24" s="189">
        <v>1</v>
      </c>
      <c r="R24" s="189">
        <v>1</v>
      </c>
      <c r="S24" s="189">
        <v>1</v>
      </c>
      <c r="T24" s="189">
        <v>1</v>
      </c>
      <c r="U24" s="189">
        <v>1</v>
      </c>
      <c r="V24" s="189" t="s">
        <v>23</v>
      </c>
      <c r="W24" s="189" t="s">
        <v>23</v>
      </c>
      <c r="X24" s="192">
        <v>1</v>
      </c>
      <c r="Y24" s="192">
        <v>1</v>
      </c>
      <c r="Z24" s="192">
        <v>1</v>
      </c>
      <c r="AA24" s="192">
        <v>1</v>
      </c>
      <c r="AB24" s="192">
        <v>1</v>
      </c>
      <c r="AC24" s="192">
        <v>1</v>
      </c>
      <c r="AD24" s="192">
        <v>1</v>
      </c>
      <c r="AE24" s="192">
        <v>1</v>
      </c>
      <c r="AF24" s="192">
        <v>1</v>
      </c>
      <c r="AG24" s="192">
        <v>1</v>
      </c>
      <c r="AH24" s="192">
        <v>1</v>
      </c>
      <c r="AI24" s="192">
        <v>1</v>
      </c>
      <c r="AJ24" s="192">
        <v>1</v>
      </c>
      <c r="AK24" s="192">
        <v>1</v>
      </c>
      <c r="AL24" s="192">
        <v>1</v>
      </c>
      <c r="AM24" s="192">
        <v>1</v>
      </c>
      <c r="AN24" s="192">
        <v>1</v>
      </c>
      <c r="AO24" s="192">
        <v>1</v>
      </c>
      <c r="AP24" s="192">
        <v>1</v>
      </c>
      <c r="AQ24" s="192">
        <v>1</v>
      </c>
      <c r="AR24" s="192">
        <v>1</v>
      </c>
      <c r="AS24" s="192">
        <v>1</v>
      </c>
      <c r="AT24" s="189" t="s">
        <v>24</v>
      </c>
      <c r="AU24" s="189" t="s">
        <v>24</v>
      </c>
      <c r="AV24" s="192" t="s">
        <v>23</v>
      </c>
      <c r="AW24" s="192" t="s">
        <v>23</v>
      </c>
      <c r="AX24" s="192" t="s">
        <v>23</v>
      </c>
      <c r="AY24" s="192" t="s">
        <v>23</v>
      </c>
      <c r="AZ24" s="192" t="s">
        <v>23</v>
      </c>
      <c r="BA24" s="192" t="s">
        <v>23</v>
      </c>
      <c r="BB24" s="192" t="s">
        <v>23</v>
      </c>
      <c r="BC24" s="192" t="s">
        <v>23</v>
      </c>
      <c r="BD24" s="192" t="s">
        <v>23</v>
      </c>
      <c r="BE24" s="193">
        <f t="shared" si="8"/>
        <v>39</v>
      </c>
    </row>
    <row r="25" spans="1:57" ht="21" customHeight="1" thickBot="1">
      <c r="A25" s="272"/>
      <c r="B25" s="274" t="s">
        <v>170</v>
      </c>
      <c r="C25" s="276" t="s">
        <v>195</v>
      </c>
      <c r="D25" s="74" t="s">
        <v>22</v>
      </c>
      <c r="E25" s="75">
        <v>4</v>
      </c>
      <c r="F25" s="75">
        <v>4</v>
      </c>
      <c r="G25" s="75">
        <v>4</v>
      </c>
      <c r="H25" s="75">
        <v>4</v>
      </c>
      <c r="I25" s="75">
        <v>4</v>
      </c>
      <c r="J25" s="75">
        <v>4</v>
      </c>
      <c r="K25" s="75">
        <v>4</v>
      </c>
      <c r="L25" s="75">
        <v>4</v>
      </c>
      <c r="M25" s="75">
        <v>4</v>
      </c>
      <c r="N25" s="75">
        <v>4</v>
      </c>
      <c r="O25" s="75">
        <v>4</v>
      </c>
      <c r="P25" s="75">
        <v>4</v>
      </c>
      <c r="Q25" s="75">
        <v>4</v>
      </c>
      <c r="R25" s="75">
        <v>4</v>
      </c>
      <c r="S25" s="75">
        <v>4</v>
      </c>
      <c r="T25" s="75">
        <v>4</v>
      </c>
      <c r="U25" s="75">
        <v>4</v>
      </c>
      <c r="V25" s="75" t="s">
        <v>23</v>
      </c>
      <c r="W25" s="75" t="s">
        <v>23</v>
      </c>
      <c r="X25" s="74">
        <v>1</v>
      </c>
      <c r="Y25" s="74">
        <v>1</v>
      </c>
      <c r="Z25" s="74">
        <v>1</v>
      </c>
      <c r="AA25" s="74">
        <v>1</v>
      </c>
      <c r="AB25" s="74">
        <v>1</v>
      </c>
      <c r="AC25" s="74">
        <v>1</v>
      </c>
      <c r="AD25" s="74">
        <v>1</v>
      </c>
      <c r="AE25" s="74">
        <v>1</v>
      </c>
      <c r="AF25" s="74">
        <v>1</v>
      </c>
      <c r="AG25" s="74">
        <v>1</v>
      </c>
      <c r="AH25" s="74">
        <v>1</v>
      </c>
      <c r="AI25" s="74">
        <v>1</v>
      </c>
      <c r="AJ25" s="74">
        <v>1</v>
      </c>
      <c r="AK25" s="74">
        <v>1</v>
      </c>
      <c r="AL25" s="74">
        <v>1</v>
      </c>
      <c r="AM25" s="74">
        <v>1</v>
      </c>
      <c r="AN25" s="74">
        <v>1</v>
      </c>
      <c r="AO25" s="74">
        <v>1</v>
      </c>
      <c r="AP25" s="74">
        <v>1</v>
      </c>
      <c r="AQ25" s="74">
        <v>1</v>
      </c>
      <c r="AR25" s="74">
        <v>0</v>
      </c>
      <c r="AS25" s="74">
        <v>0</v>
      </c>
      <c r="AT25" s="189" t="s">
        <v>24</v>
      </c>
      <c r="AU25" s="189" t="s">
        <v>24</v>
      </c>
      <c r="AV25" s="74" t="s">
        <v>23</v>
      </c>
      <c r="AW25" s="74" t="s">
        <v>23</v>
      </c>
      <c r="AX25" s="74" t="s">
        <v>23</v>
      </c>
      <c r="AY25" s="74" t="s">
        <v>23</v>
      </c>
      <c r="AZ25" s="74" t="s">
        <v>23</v>
      </c>
      <c r="BA25" s="74" t="s">
        <v>23</v>
      </c>
      <c r="BB25" s="74" t="s">
        <v>23</v>
      </c>
      <c r="BC25" s="74" t="s">
        <v>23</v>
      </c>
      <c r="BD25" s="74" t="s">
        <v>23</v>
      </c>
      <c r="BE25" s="77">
        <f t="shared" si="8"/>
        <v>88</v>
      </c>
    </row>
    <row r="26" spans="1:57" ht="12.75" customHeight="1" thickBot="1">
      <c r="A26" s="272"/>
      <c r="B26" s="275"/>
      <c r="C26" s="277"/>
      <c r="D26" s="74" t="s">
        <v>25</v>
      </c>
      <c r="E26" s="75">
        <v>2</v>
      </c>
      <c r="F26" s="75">
        <v>2</v>
      </c>
      <c r="G26" s="75">
        <v>2</v>
      </c>
      <c r="H26" s="75">
        <v>2</v>
      </c>
      <c r="I26" s="75">
        <v>2</v>
      </c>
      <c r="J26" s="75">
        <v>2</v>
      </c>
      <c r="K26" s="75">
        <v>2</v>
      </c>
      <c r="L26" s="75">
        <v>2</v>
      </c>
      <c r="M26" s="75">
        <v>2</v>
      </c>
      <c r="N26" s="75">
        <v>2</v>
      </c>
      <c r="O26" s="75">
        <v>2</v>
      </c>
      <c r="P26" s="75">
        <v>2</v>
      </c>
      <c r="Q26" s="75">
        <v>2</v>
      </c>
      <c r="R26" s="75">
        <v>2</v>
      </c>
      <c r="S26" s="75">
        <v>2</v>
      </c>
      <c r="T26" s="75">
        <v>2</v>
      </c>
      <c r="U26" s="75">
        <v>2</v>
      </c>
      <c r="V26" s="75" t="s">
        <v>23</v>
      </c>
      <c r="W26" s="75" t="s">
        <v>23</v>
      </c>
      <c r="X26" s="74">
        <v>0</v>
      </c>
      <c r="Y26" s="74">
        <v>1</v>
      </c>
      <c r="Z26" s="74">
        <v>0</v>
      </c>
      <c r="AA26" s="74">
        <v>1</v>
      </c>
      <c r="AB26" s="74">
        <v>0</v>
      </c>
      <c r="AC26" s="74">
        <v>1</v>
      </c>
      <c r="AD26" s="74">
        <v>0</v>
      </c>
      <c r="AE26" s="74">
        <v>1</v>
      </c>
      <c r="AF26" s="74">
        <v>0</v>
      </c>
      <c r="AG26" s="74">
        <v>1</v>
      </c>
      <c r="AH26" s="74">
        <v>0</v>
      </c>
      <c r="AI26" s="74">
        <v>1</v>
      </c>
      <c r="AJ26" s="74">
        <v>0</v>
      </c>
      <c r="AK26" s="74">
        <v>1</v>
      </c>
      <c r="AL26" s="74">
        <v>0</v>
      </c>
      <c r="AM26" s="74">
        <v>1</v>
      </c>
      <c r="AN26" s="74">
        <v>0</v>
      </c>
      <c r="AO26" s="74">
        <v>1</v>
      </c>
      <c r="AP26" s="74">
        <v>0</v>
      </c>
      <c r="AQ26" s="74">
        <v>1</v>
      </c>
      <c r="AR26" s="74">
        <v>0</v>
      </c>
      <c r="AS26" s="74">
        <v>0</v>
      </c>
      <c r="AT26" s="189" t="s">
        <v>24</v>
      </c>
      <c r="AU26" s="189" t="s">
        <v>24</v>
      </c>
      <c r="AV26" s="74" t="s">
        <v>23</v>
      </c>
      <c r="AW26" s="74" t="s">
        <v>23</v>
      </c>
      <c r="AX26" s="74" t="s">
        <v>23</v>
      </c>
      <c r="AY26" s="74" t="s">
        <v>23</v>
      </c>
      <c r="AZ26" s="74" t="s">
        <v>23</v>
      </c>
      <c r="BA26" s="74" t="s">
        <v>23</v>
      </c>
      <c r="BB26" s="74" t="s">
        <v>23</v>
      </c>
      <c r="BC26" s="74" t="s">
        <v>23</v>
      </c>
      <c r="BD26" s="74" t="s">
        <v>23</v>
      </c>
      <c r="BE26" s="77">
        <f t="shared" si="8"/>
        <v>44</v>
      </c>
    </row>
    <row r="27" spans="1:57" ht="17.25" customHeight="1" thickBot="1">
      <c r="A27" s="272"/>
      <c r="B27" s="274" t="s">
        <v>169</v>
      </c>
      <c r="C27" s="276" t="s">
        <v>185</v>
      </c>
      <c r="D27" s="74" t="s">
        <v>22</v>
      </c>
      <c r="E27" s="75">
        <v>2</v>
      </c>
      <c r="F27" s="75">
        <v>2</v>
      </c>
      <c r="G27" s="75">
        <v>2</v>
      </c>
      <c r="H27" s="75">
        <v>2</v>
      </c>
      <c r="I27" s="75">
        <v>2</v>
      </c>
      <c r="J27" s="75">
        <v>2</v>
      </c>
      <c r="K27" s="75">
        <v>2</v>
      </c>
      <c r="L27" s="75">
        <v>2</v>
      </c>
      <c r="M27" s="75">
        <v>2</v>
      </c>
      <c r="N27" s="75">
        <v>2</v>
      </c>
      <c r="O27" s="75">
        <v>2</v>
      </c>
      <c r="P27" s="75">
        <v>2</v>
      </c>
      <c r="Q27" s="75">
        <v>2</v>
      </c>
      <c r="R27" s="75">
        <v>2</v>
      </c>
      <c r="S27" s="75">
        <v>2</v>
      </c>
      <c r="T27" s="75">
        <v>2</v>
      </c>
      <c r="U27" s="75">
        <v>2</v>
      </c>
      <c r="V27" s="75" t="s">
        <v>23</v>
      </c>
      <c r="W27" s="75" t="s">
        <v>23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189" t="s">
        <v>24</v>
      </c>
      <c r="AU27" s="189" t="s">
        <v>24</v>
      </c>
      <c r="AV27" s="74" t="s">
        <v>23</v>
      </c>
      <c r="AW27" s="74" t="s">
        <v>23</v>
      </c>
      <c r="AX27" s="74" t="s">
        <v>23</v>
      </c>
      <c r="AY27" s="74" t="s">
        <v>23</v>
      </c>
      <c r="AZ27" s="74" t="s">
        <v>23</v>
      </c>
      <c r="BA27" s="74" t="s">
        <v>23</v>
      </c>
      <c r="BB27" s="74" t="s">
        <v>23</v>
      </c>
      <c r="BC27" s="74" t="s">
        <v>23</v>
      </c>
      <c r="BD27" s="74" t="s">
        <v>23</v>
      </c>
      <c r="BE27" s="77">
        <f t="shared" si="8"/>
        <v>34</v>
      </c>
    </row>
    <row r="28" spans="1:57" ht="13.5" customHeight="1" thickBot="1">
      <c r="A28" s="272"/>
      <c r="B28" s="275"/>
      <c r="C28" s="277"/>
      <c r="D28" s="74" t="s">
        <v>25</v>
      </c>
      <c r="E28" s="75">
        <v>1</v>
      </c>
      <c r="F28" s="75">
        <v>1</v>
      </c>
      <c r="G28" s="75">
        <v>1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75">
        <v>1</v>
      </c>
      <c r="N28" s="75">
        <v>1</v>
      </c>
      <c r="O28" s="75">
        <v>1</v>
      </c>
      <c r="P28" s="75">
        <v>1</v>
      </c>
      <c r="Q28" s="75">
        <v>1</v>
      </c>
      <c r="R28" s="75">
        <v>1</v>
      </c>
      <c r="S28" s="75">
        <v>1</v>
      </c>
      <c r="T28" s="75">
        <v>1</v>
      </c>
      <c r="U28" s="75">
        <v>1</v>
      </c>
      <c r="V28" s="75" t="s">
        <v>23</v>
      </c>
      <c r="W28" s="75" t="s">
        <v>23</v>
      </c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189" t="s">
        <v>24</v>
      </c>
      <c r="AU28" s="189" t="s">
        <v>24</v>
      </c>
      <c r="AV28" s="74" t="s">
        <v>23</v>
      </c>
      <c r="AW28" s="74" t="s">
        <v>23</v>
      </c>
      <c r="AX28" s="74" t="s">
        <v>23</v>
      </c>
      <c r="AY28" s="74" t="s">
        <v>23</v>
      </c>
      <c r="AZ28" s="74" t="s">
        <v>23</v>
      </c>
      <c r="BA28" s="74" t="s">
        <v>23</v>
      </c>
      <c r="BB28" s="74" t="s">
        <v>23</v>
      </c>
      <c r="BC28" s="74" t="s">
        <v>23</v>
      </c>
      <c r="BD28" s="74" t="s">
        <v>23</v>
      </c>
      <c r="BE28" s="77">
        <f t="shared" si="8"/>
        <v>17</v>
      </c>
    </row>
    <row r="29" spans="1:57" ht="21" customHeight="1" thickBot="1">
      <c r="A29" s="272"/>
      <c r="B29" s="274" t="s">
        <v>186</v>
      </c>
      <c r="C29" s="276" t="s">
        <v>187</v>
      </c>
      <c r="D29" s="74" t="s">
        <v>22</v>
      </c>
      <c r="E29" s="75">
        <v>2</v>
      </c>
      <c r="F29" s="75">
        <v>2</v>
      </c>
      <c r="G29" s="75">
        <v>2</v>
      </c>
      <c r="H29" s="75">
        <v>2</v>
      </c>
      <c r="I29" s="75">
        <v>2</v>
      </c>
      <c r="J29" s="75">
        <v>2</v>
      </c>
      <c r="K29" s="75">
        <v>2</v>
      </c>
      <c r="L29" s="191">
        <v>2</v>
      </c>
      <c r="M29" s="191">
        <v>2</v>
      </c>
      <c r="N29" s="191">
        <v>2</v>
      </c>
      <c r="O29" s="191">
        <v>2</v>
      </c>
      <c r="P29" s="191">
        <v>2</v>
      </c>
      <c r="Q29" s="191">
        <v>2</v>
      </c>
      <c r="R29" s="191">
        <v>2</v>
      </c>
      <c r="S29" s="191">
        <v>2</v>
      </c>
      <c r="T29" s="191">
        <v>2</v>
      </c>
      <c r="U29" s="191">
        <v>2</v>
      </c>
      <c r="V29" s="75" t="s">
        <v>23</v>
      </c>
      <c r="W29" s="75" t="s">
        <v>23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89" t="s">
        <v>24</v>
      </c>
      <c r="AU29" s="189" t="s">
        <v>24</v>
      </c>
      <c r="AV29" s="74" t="s">
        <v>23</v>
      </c>
      <c r="AW29" s="74" t="s">
        <v>23</v>
      </c>
      <c r="AX29" s="74" t="s">
        <v>23</v>
      </c>
      <c r="AY29" s="74" t="s">
        <v>23</v>
      </c>
      <c r="AZ29" s="74" t="s">
        <v>23</v>
      </c>
      <c r="BA29" s="74" t="s">
        <v>23</v>
      </c>
      <c r="BB29" s="74" t="s">
        <v>23</v>
      </c>
      <c r="BC29" s="74" t="s">
        <v>23</v>
      </c>
      <c r="BD29" s="74" t="s">
        <v>23</v>
      </c>
      <c r="BE29" s="77">
        <f t="shared" si="8"/>
        <v>34</v>
      </c>
    </row>
    <row r="30" spans="1:57" ht="13.5" customHeight="1" thickBot="1">
      <c r="A30" s="272"/>
      <c r="B30" s="278"/>
      <c r="C30" s="285"/>
      <c r="D30" s="76" t="s">
        <v>25</v>
      </c>
      <c r="E30" s="75">
        <v>1</v>
      </c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1</v>
      </c>
      <c r="P30" s="75">
        <v>1</v>
      </c>
      <c r="Q30" s="75">
        <v>1</v>
      </c>
      <c r="R30" s="75">
        <v>1</v>
      </c>
      <c r="S30" s="75">
        <v>1</v>
      </c>
      <c r="T30" s="75">
        <v>1</v>
      </c>
      <c r="U30" s="75">
        <v>1</v>
      </c>
      <c r="V30" s="75" t="s">
        <v>23</v>
      </c>
      <c r="W30" s="75" t="s">
        <v>23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189" t="s">
        <v>24</v>
      </c>
      <c r="AU30" s="189" t="s">
        <v>24</v>
      </c>
      <c r="AV30" s="74" t="s">
        <v>23</v>
      </c>
      <c r="AW30" s="74" t="s">
        <v>23</v>
      </c>
      <c r="AX30" s="74" t="s">
        <v>23</v>
      </c>
      <c r="AY30" s="74" t="s">
        <v>23</v>
      </c>
      <c r="AZ30" s="74" t="s">
        <v>23</v>
      </c>
      <c r="BA30" s="74" t="s">
        <v>23</v>
      </c>
      <c r="BB30" s="74" t="s">
        <v>23</v>
      </c>
      <c r="BC30" s="74" t="s">
        <v>23</v>
      </c>
      <c r="BD30" s="74" t="s">
        <v>23</v>
      </c>
      <c r="BE30" s="77">
        <f t="shared" si="8"/>
        <v>17</v>
      </c>
    </row>
    <row r="31" spans="1:57" ht="13.5" customHeight="1" thickBot="1">
      <c r="A31" s="272"/>
      <c r="B31" s="286" t="s">
        <v>188</v>
      </c>
      <c r="C31" s="276" t="s">
        <v>189</v>
      </c>
      <c r="D31" s="194" t="s">
        <v>22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 t="s">
        <v>23</v>
      </c>
      <c r="W31" s="75" t="s">
        <v>23</v>
      </c>
      <c r="X31" s="74">
        <v>2</v>
      </c>
      <c r="Y31" s="74">
        <v>2</v>
      </c>
      <c r="Z31" s="74">
        <v>2</v>
      </c>
      <c r="AA31" s="74">
        <v>2</v>
      </c>
      <c r="AB31" s="74">
        <v>2</v>
      </c>
      <c r="AC31" s="74">
        <v>2</v>
      </c>
      <c r="AD31" s="74">
        <v>2</v>
      </c>
      <c r="AE31" s="74">
        <v>2</v>
      </c>
      <c r="AF31" s="74">
        <v>2</v>
      </c>
      <c r="AG31" s="74">
        <v>2</v>
      </c>
      <c r="AH31" s="74">
        <v>1</v>
      </c>
      <c r="AI31" s="74">
        <v>1</v>
      </c>
      <c r="AJ31" s="74">
        <v>1</v>
      </c>
      <c r="AK31" s="74">
        <v>1</v>
      </c>
      <c r="AL31" s="74">
        <v>1</v>
      </c>
      <c r="AM31" s="74">
        <v>1</v>
      </c>
      <c r="AN31" s="74">
        <v>1</v>
      </c>
      <c r="AO31" s="74">
        <v>1</v>
      </c>
      <c r="AP31" s="74">
        <v>2</v>
      </c>
      <c r="AQ31" s="74">
        <v>2</v>
      </c>
      <c r="AR31" s="74">
        <v>2</v>
      </c>
      <c r="AS31" s="74">
        <v>2</v>
      </c>
      <c r="AT31" s="189" t="s">
        <v>24</v>
      </c>
      <c r="AU31" s="189" t="s">
        <v>24</v>
      </c>
      <c r="AV31" s="74" t="s">
        <v>23</v>
      </c>
      <c r="AW31" s="74" t="s">
        <v>23</v>
      </c>
      <c r="AX31" s="74" t="s">
        <v>23</v>
      </c>
      <c r="AY31" s="74" t="s">
        <v>23</v>
      </c>
      <c r="AZ31" s="74" t="s">
        <v>23</v>
      </c>
      <c r="BA31" s="74" t="s">
        <v>23</v>
      </c>
      <c r="BB31" s="74" t="s">
        <v>23</v>
      </c>
      <c r="BC31" s="74" t="s">
        <v>23</v>
      </c>
      <c r="BD31" s="74" t="s">
        <v>23</v>
      </c>
      <c r="BE31" s="77">
        <f t="shared" si="8"/>
        <v>36</v>
      </c>
    </row>
    <row r="32" spans="1:57" ht="13.5" customHeight="1" thickBot="1">
      <c r="A32" s="272"/>
      <c r="B32" s="287"/>
      <c r="C32" s="277"/>
      <c r="D32" s="171" t="s">
        <v>25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 t="s">
        <v>23</v>
      </c>
      <c r="W32" s="75" t="s">
        <v>23</v>
      </c>
      <c r="X32" s="74">
        <v>1</v>
      </c>
      <c r="Y32" s="74">
        <v>1</v>
      </c>
      <c r="Z32" s="74">
        <v>1</v>
      </c>
      <c r="AA32" s="74">
        <v>1</v>
      </c>
      <c r="AB32" s="74">
        <v>1</v>
      </c>
      <c r="AC32" s="74">
        <v>1</v>
      </c>
      <c r="AD32" s="74">
        <v>1</v>
      </c>
      <c r="AE32" s="74">
        <v>1</v>
      </c>
      <c r="AF32" s="74">
        <v>1</v>
      </c>
      <c r="AG32" s="74">
        <v>2</v>
      </c>
      <c r="AH32" s="74">
        <v>2</v>
      </c>
      <c r="AI32" s="74">
        <v>1</v>
      </c>
      <c r="AJ32" s="74">
        <v>1</v>
      </c>
      <c r="AK32" s="74">
        <v>1</v>
      </c>
      <c r="AL32" s="74"/>
      <c r="AM32" s="74"/>
      <c r="AN32" s="74"/>
      <c r="AO32" s="74"/>
      <c r="AP32" s="74">
        <v>1</v>
      </c>
      <c r="AQ32" s="74"/>
      <c r="AR32" s="74">
        <v>1</v>
      </c>
      <c r="AS32" s="74"/>
      <c r="AT32" s="189" t="s">
        <v>24</v>
      </c>
      <c r="AU32" s="189" t="s">
        <v>24</v>
      </c>
      <c r="AV32" s="74" t="s">
        <v>23</v>
      </c>
      <c r="AW32" s="74" t="s">
        <v>23</v>
      </c>
      <c r="AX32" s="74" t="s">
        <v>23</v>
      </c>
      <c r="AY32" s="74" t="s">
        <v>23</v>
      </c>
      <c r="AZ32" s="74" t="s">
        <v>23</v>
      </c>
      <c r="BA32" s="74" t="s">
        <v>23</v>
      </c>
      <c r="BB32" s="74" t="s">
        <v>23</v>
      </c>
      <c r="BC32" s="74" t="s">
        <v>23</v>
      </c>
      <c r="BD32" s="74" t="s">
        <v>23</v>
      </c>
      <c r="BE32" s="77">
        <f t="shared" si="8"/>
        <v>18</v>
      </c>
    </row>
    <row r="33" spans="1:57" ht="30.75" customHeight="1" thickBot="1">
      <c r="A33" s="272"/>
      <c r="B33" s="298" t="s">
        <v>172</v>
      </c>
      <c r="C33" s="300" t="s">
        <v>184</v>
      </c>
      <c r="D33" s="195" t="s">
        <v>22</v>
      </c>
      <c r="E33" s="196">
        <f>E35+E37+E39+E41+E43</f>
        <v>8</v>
      </c>
      <c r="F33" s="196">
        <f aca="true" t="shared" si="9" ref="F33:U33">F35+F37+F39+F41+F43</f>
        <v>8</v>
      </c>
      <c r="G33" s="196">
        <f t="shared" si="9"/>
        <v>8</v>
      </c>
      <c r="H33" s="196">
        <f t="shared" si="9"/>
        <v>8</v>
      </c>
      <c r="I33" s="196">
        <f t="shared" si="9"/>
        <v>8</v>
      </c>
      <c r="J33" s="196">
        <f t="shared" si="9"/>
        <v>8</v>
      </c>
      <c r="K33" s="196">
        <f t="shared" si="9"/>
        <v>8</v>
      </c>
      <c r="L33" s="196">
        <f t="shared" si="9"/>
        <v>8</v>
      </c>
      <c r="M33" s="196">
        <f t="shared" si="9"/>
        <v>8</v>
      </c>
      <c r="N33" s="196">
        <f t="shared" si="9"/>
        <v>8</v>
      </c>
      <c r="O33" s="196">
        <f t="shared" si="9"/>
        <v>8</v>
      </c>
      <c r="P33" s="196">
        <f t="shared" si="9"/>
        <v>8</v>
      </c>
      <c r="Q33" s="196">
        <f t="shared" si="9"/>
        <v>8</v>
      </c>
      <c r="R33" s="196">
        <f t="shared" si="9"/>
        <v>8</v>
      </c>
      <c r="S33" s="196">
        <f t="shared" si="9"/>
        <v>8</v>
      </c>
      <c r="T33" s="196">
        <f t="shared" si="9"/>
        <v>8</v>
      </c>
      <c r="U33" s="196">
        <f t="shared" si="9"/>
        <v>8</v>
      </c>
      <c r="V33" s="196"/>
      <c r="W33" s="196"/>
      <c r="X33" s="196">
        <f aca="true" t="shared" si="10" ref="X33:AS33">X35+X37+X39+X41+X43</f>
        <v>16</v>
      </c>
      <c r="Y33" s="196">
        <f t="shared" si="10"/>
        <v>16</v>
      </c>
      <c r="Z33" s="196">
        <f t="shared" si="10"/>
        <v>15</v>
      </c>
      <c r="AA33" s="196">
        <f t="shared" si="10"/>
        <v>15</v>
      </c>
      <c r="AB33" s="196">
        <f t="shared" si="10"/>
        <v>15</v>
      </c>
      <c r="AC33" s="196">
        <f t="shared" si="10"/>
        <v>15</v>
      </c>
      <c r="AD33" s="196">
        <f t="shared" si="10"/>
        <v>15</v>
      </c>
      <c r="AE33" s="196">
        <f t="shared" si="10"/>
        <v>15</v>
      </c>
      <c r="AF33" s="196">
        <f t="shared" si="10"/>
        <v>15</v>
      </c>
      <c r="AG33" s="196">
        <f t="shared" si="10"/>
        <v>15</v>
      </c>
      <c r="AH33" s="196">
        <f t="shared" si="10"/>
        <v>16</v>
      </c>
      <c r="AI33" s="196">
        <f t="shared" si="10"/>
        <v>16</v>
      </c>
      <c r="AJ33" s="196">
        <f t="shared" si="10"/>
        <v>16</v>
      </c>
      <c r="AK33" s="196">
        <f t="shared" si="10"/>
        <v>16</v>
      </c>
      <c r="AL33" s="196">
        <f t="shared" si="10"/>
        <v>17</v>
      </c>
      <c r="AM33" s="196">
        <f t="shared" si="10"/>
        <v>17</v>
      </c>
      <c r="AN33" s="196">
        <f t="shared" si="10"/>
        <v>17</v>
      </c>
      <c r="AO33" s="196">
        <f t="shared" si="10"/>
        <v>17</v>
      </c>
      <c r="AP33" s="196">
        <f t="shared" si="10"/>
        <v>17</v>
      </c>
      <c r="AQ33" s="196">
        <f t="shared" si="10"/>
        <v>17</v>
      </c>
      <c r="AR33" s="196">
        <f t="shared" si="10"/>
        <v>18</v>
      </c>
      <c r="AS33" s="196">
        <f t="shared" si="10"/>
        <v>18</v>
      </c>
      <c r="AT33" s="189" t="s">
        <v>24</v>
      </c>
      <c r="AU33" s="189" t="s">
        <v>24</v>
      </c>
      <c r="AV33" s="73" t="s">
        <v>23</v>
      </c>
      <c r="AW33" s="73" t="s">
        <v>23</v>
      </c>
      <c r="AX33" s="73" t="s">
        <v>23</v>
      </c>
      <c r="AY33" s="73" t="s">
        <v>23</v>
      </c>
      <c r="AZ33" s="73" t="s">
        <v>23</v>
      </c>
      <c r="BA33" s="73" t="s">
        <v>23</v>
      </c>
      <c r="BB33" s="73" t="s">
        <v>23</v>
      </c>
      <c r="BC33" s="73" t="s">
        <v>23</v>
      </c>
      <c r="BD33" s="73" t="s">
        <v>23</v>
      </c>
      <c r="BE33" s="190">
        <f>SUM(E33:AS33)</f>
        <v>490</v>
      </c>
    </row>
    <row r="34" spans="1:57" ht="30" customHeight="1" thickBot="1">
      <c r="A34" s="272"/>
      <c r="B34" s="299"/>
      <c r="C34" s="301"/>
      <c r="D34" s="197" t="s">
        <v>25</v>
      </c>
      <c r="E34" s="196">
        <f>E36+E38+E40+E42+E44</f>
        <v>4</v>
      </c>
      <c r="F34" s="196">
        <f aca="true" t="shared" si="11" ref="F34:U34">F36+F38+F40+F42+F44</f>
        <v>4</v>
      </c>
      <c r="G34" s="196">
        <f t="shared" si="11"/>
        <v>4</v>
      </c>
      <c r="H34" s="196">
        <f t="shared" si="11"/>
        <v>4</v>
      </c>
      <c r="I34" s="196">
        <f t="shared" si="11"/>
        <v>4</v>
      </c>
      <c r="J34" s="196">
        <f t="shared" si="11"/>
        <v>4</v>
      </c>
      <c r="K34" s="196">
        <f t="shared" si="11"/>
        <v>4</v>
      </c>
      <c r="L34" s="196">
        <f t="shared" si="11"/>
        <v>4</v>
      </c>
      <c r="M34" s="196">
        <f t="shared" si="11"/>
        <v>4</v>
      </c>
      <c r="N34" s="196">
        <f t="shared" si="11"/>
        <v>4</v>
      </c>
      <c r="O34" s="196">
        <f t="shared" si="11"/>
        <v>4</v>
      </c>
      <c r="P34" s="196">
        <f t="shared" si="11"/>
        <v>4</v>
      </c>
      <c r="Q34" s="196">
        <f t="shared" si="11"/>
        <v>4</v>
      </c>
      <c r="R34" s="196">
        <f t="shared" si="11"/>
        <v>4</v>
      </c>
      <c r="S34" s="196">
        <f t="shared" si="11"/>
        <v>4</v>
      </c>
      <c r="T34" s="196">
        <f t="shared" si="11"/>
        <v>4</v>
      </c>
      <c r="U34" s="196">
        <f t="shared" si="11"/>
        <v>4</v>
      </c>
      <c r="V34" s="196" t="s">
        <v>23</v>
      </c>
      <c r="W34" s="196" t="s">
        <v>23</v>
      </c>
      <c r="X34" s="196">
        <f aca="true" t="shared" si="12" ref="X34:AS34">X36+X38+X40+X42+X44</f>
        <v>9</v>
      </c>
      <c r="Y34" s="196">
        <f t="shared" si="12"/>
        <v>8</v>
      </c>
      <c r="Z34" s="196">
        <f t="shared" si="12"/>
        <v>7</v>
      </c>
      <c r="AA34" s="196">
        <f t="shared" si="12"/>
        <v>7</v>
      </c>
      <c r="AB34" s="196">
        <f t="shared" si="12"/>
        <v>7</v>
      </c>
      <c r="AC34" s="196">
        <f t="shared" si="12"/>
        <v>7</v>
      </c>
      <c r="AD34" s="196">
        <f t="shared" si="12"/>
        <v>7</v>
      </c>
      <c r="AE34" s="196">
        <f t="shared" si="12"/>
        <v>7</v>
      </c>
      <c r="AF34" s="196">
        <f t="shared" si="12"/>
        <v>7</v>
      </c>
      <c r="AG34" s="196">
        <f t="shared" si="12"/>
        <v>7</v>
      </c>
      <c r="AH34" s="196">
        <f t="shared" si="12"/>
        <v>8</v>
      </c>
      <c r="AI34" s="196">
        <f t="shared" si="12"/>
        <v>8</v>
      </c>
      <c r="AJ34" s="196">
        <f t="shared" si="12"/>
        <v>9</v>
      </c>
      <c r="AK34" s="196">
        <f t="shared" si="12"/>
        <v>8</v>
      </c>
      <c r="AL34" s="196">
        <f t="shared" si="12"/>
        <v>9</v>
      </c>
      <c r="AM34" s="196">
        <f t="shared" si="12"/>
        <v>9</v>
      </c>
      <c r="AN34" s="196">
        <f t="shared" si="12"/>
        <v>9</v>
      </c>
      <c r="AO34" s="196">
        <f t="shared" si="12"/>
        <v>9</v>
      </c>
      <c r="AP34" s="196">
        <f t="shared" si="12"/>
        <v>7</v>
      </c>
      <c r="AQ34" s="196">
        <f t="shared" si="12"/>
        <v>9</v>
      </c>
      <c r="AR34" s="196">
        <f t="shared" si="12"/>
        <v>8</v>
      </c>
      <c r="AS34" s="196">
        <f t="shared" si="12"/>
        <v>11</v>
      </c>
      <c r="AT34" s="189" t="s">
        <v>24</v>
      </c>
      <c r="AU34" s="189" t="s">
        <v>24</v>
      </c>
      <c r="AV34" s="73" t="s">
        <v>23</v>
      </c>
      <c r="AW34" s="73" t="s">
        <v>23</v>
      </c>
      <c r="AX34" s="73" t="s">
        <v>23</v>
      </c>
      <c r="AY34" s="73" t="s">
        <v>23</v>
      </c>
      <c r="AZ34" s="73" t="s">
        <v>23</v>
      </c>
      <c r="BA34" s="73" t="s">
        <v>23</v>
      </c>
      <c r="BB34" s="73" t="s">
        <v>23</v>
      </c>
      <c r="BC34" s="73" t="s">
        <v>23</v>
      </c>
      <c r="BD34" s="73" t="s">
        <v>23</v>
      </c>
      <c r="BE34" s="190">
        <f>SUM(E34:AS34)</f>
        <v>245</v>
      </c>
    </row>
    <row r="35" spans="1:57" ht="31.5" customHeight="1" thickBot="1">
      <c r="A35" s="272"/>
      <c r="B35" s="248" t="s">
        <v>172</v>
      </c>
      <c r="C35" s="248" t="s">
        <v>32</v>
      </c>
      <c r="D35" s="74" t="s">
        <v>22</v>
      </c>
      <c r="E35" s="75">
        <v>4</v>
      </c>
      <c r="F35" s="75">
        <v>4</v>
      </c>
      <c r="G35" s="75">
        <v>4</v>
      </c>
      <c r="H35" s="75">
        <v>4</v>
      </c>
      <c r="I35" s="75">
        <v>4</v>
      </c>
      <c r="J35" s="75">
        <v>4</v>
      </c>
      <c r="K35" s="75">
        <v>4</v>
      </c>
      <c r="L35" s="75">
        <v>4</v>
      </c>
      <c r="M35" s="75">
        <v>4</v>
      </c>
      <c r="N35" s="75">
        <v>4</v>
      </c>
      <c r="O35" s="75">
        <v>4</v>
      </c>
      <c r="P35" s="75">
        <v>4</v>
      </c>
      <c r="Q35" s="75">
        <v>4</v>
      </c>
      <c r="R35" s="75">
        <v>4</v>
      </c>
      <c r="S35" s="75">
        <v>4</v>
      </c>
      <c r="T35" s="75">
        <v>4</v>
      </c>
      <c r="U35" s="75">
        <v>4</v>
      </c>
      <c r="V35" s="75" t="s">
        <v>23</v>
      </c>
      <c r="W35" s="75" t="s">
        <v>23</v>
      </c>
      <c r="X35" s="75">
        <v>7</v>
      </c>
      <c r="Y35" s="75">
        <v>8</v>
      </c>
      <c r="Z35" s="75">
        <v>7</v>
      </c>
      <c r="AA35" s="75">
        <v>6</v>
      </c>
      <c r="AB35" s="75">
        <v>7</v>
      </c>
      <c r="AC35" s="75">
        <v>6</v>
      </c>
      <c r="AD35" s="75">
        <v>7</v>
      </c>
      <c r="AE35" s="75">
        <v>6</v>
      </c>
      <c r="AF35" s="75">
        <v>7</v>
      </c>
      <c r="AG35" s="75">
        <v>6</v>
      </c>
      <c r="AH35" s="75">
        <v>7</v>
      </c>
      <c r="AI35" s="75">
        <v>8</v>
      </c>
      <c r="AJ35" s="75">
        <v>7</v>
      </c>
      <c r="AK35" s="75">
        <v>7</v>
      </c>
      <c r="AL35" s="75">
        <v>8</v>
      </c>
      <c r="AM35" s="75">
        <v>8</v>
      </c>
      <c r="AN35" s="75">
        <v>8</v>
      </c>
      <c r="AO35" s="75">
        <v>8</v>
      </c>
      <c r="AP35" s="75">
        <v>8</v>
      </c>
      <c r="AQ35" s="75">
        <v>8</v>
      </c>
      <c r="AR35" s="75">
        <v>9</v>
      </c>
      <c r="AS35" s="75">
        <v>9</v>
      </c>
      <c r="AT35" s="189" t="s">
        <v>24</v>
      </c>
      <c r="AU35" s="189" t="s">
        <v>24</v>
      </c>
      <c r="AV35" s="74" t="s">
        <v>23</v>
      </c>
      <c r="AW35" s="74" t="s">
        <v>23</v>
      </c>
      <c r="AX35" s="74" t="s">
        <v>23</v>
      </c>
      <c r="AY35" s="74" t="s">
        <v>23</v>
      </c>
      <c r="AZ35" s="74" t="s">
        <v>23</v>
      </c>
      <c r="BA35" s="74" t="s">
        <v>23</v>
      </c>
      <c r="BB35" s="74" t="s">
        <v>23</v>
      </c>
      <c r="BC35" s="74" t="s">
        <v>23</v>
      </c>
      <c r="BD35" s="74" t="s">
        <v>23</v>
      </c>
      <c r="BE35" s="77">
        <f t="shared" si="8"/>
        <v>230</v>
      </c>
    </row>
    <row r="36" spans="1:57" ht="17.25" customHeight="1" thickBot="1">
      <c r="A36" s="272"/>
      <c r="B36" s="249"/>
      <c r="C36" s="249"/>
      <c r="D36" s="74" t="s">
        <v>25</v>
      </c>
      <c r="E36" s="75">
        <v>2</v>
      </c>
      <c r="F36" s="75">
        <v>2</v>
      </c>
      <c r="G36" s="75">
        <v>2</v>
      </c>
      <c r="H36" s="75">
        <v>2</v>
      </c>
      <c r="I36" s="75">
        <v>2</v>
      </c>
      <c r="J36" s="75">
        <v>2</v>
      </c>
      <c r="K36" s="75">
        <v>2</v>
      </c>
      <c r="L36" s="75">
        <v>2</v>
      </c>
      <c r="M36" s="75">
        <v>2</v>
      </c>
      <c r="N36" s="75">
        <v>2</v>
      </c>
      <c r="O36" s="75">
        <v>2</v>
      </c>
      <c r="P36" s="75">
        <v>2</v>
      </c>
      <c r="Q36" s="75">
        <v>2</v>
      </c>
      <c r="R36" s="75">
        <v>2</v>
      </c>
      <c r="S36" s="75">
        <v>2</v>
      </c>
      <c r="T36" s="75">
        <v>2</v>
      </c>
      <c r="U36" s="75">
        <v>2</v>
      </c>
      <c r="V36" s="75" t="s">
        <v>23</v>
      </c>
      <c r="W36" s="75" t="s">
        <v>23</v>
      </c>
      <c r="X36" s="74">
        <v>5</v>
      </c>
      <c r="Y36" s="74">
        <v>3</v>
      </c>
      <c r="Z36" s="74">
        <v>3</v>
      </c>
      <c r="AA36" s="74">
        <v>2</v>
      </c>
      <c r="AB36" s="74">
        <v>3</v>
      </c>
      <c r="AC36" s="74">
        <v>2</v>
      </c>
      <c r="AD36" s="74">
        <v>3</v>
      </c>
      <c r="AE36" s="74">
        <v>3</v>
      </c>
      <c r="AF36" s="74">
        <v>3</v>
      </c>
      <c r="AG36" s="74">
        <v>2</v>
      </c>
      <c r="AH36" s="74">
        <v>4</v>
      </c>
      <c r="AI36" s="74">
        <v>3</v>
      </c>
      <c r="AJ36" s="74">
        <v>5</v>
      </c>
      <c r="AK36" s="74">
        <v>4</v>
      </c>
      <c r="AL36" s="74">
        <v>5</v>
      </c>
      <c r="AM36" s="74">
        <v>4</v>
      </c>
      <c r="AN36" s="74">
        <v>5</v>
      </c>
      <c r="AO36" s="74">
        <v>4</v>
      </c>
      <c r="AP36" s="74">
        <v>4</v>
      </c>
      <c r="AQ36" s="74">
        <v>4</v>
      </c>
      <c r="AR36" s="74">
        <v>4</v>
      </c>
      <c r="AS36" s="74">
        <v>6</v>
      </c>
      <c r="AT36" s="189" t="s">
        <v>24</v>
      </c>
      <c r="AU36" s="189" t="s">
        <v>24</v>
      </c>
      <c r="AV36" s="74" t="s">
        <v>23</v>
      </c>
      <c r="AW36" s="74" t="s">
        <v>23</v>
      </c>
      <c r="AX36" s="74" t="s">
        <v>23</v>
      </c>
      <c r="AY36" s="74" t="s">
        <v>23</v>
      </c>
      <c r="AZ36" s="74" t="s">
        <v>23</v>
      </c>
      <c r="BA36" s="74" t="s">
        <v>23</v>
      </c>
      <c r="BB36" s="74" t="s">
        <v>23</v>
      </c>
      <c r="BC36" s="74" t="s">
        <v>23</v>
      </c>
      <c r="BD36" s="74" t="s">
        <v>23</v>
      </c>
      <c r="BE36" s="77">
        <f t="shared" si="8"/>
        <v>115</v>
      </c>
    </row>
    <row r="37" spans="1:57" ht="17.25" customHeight="1" thickBot="1">
      <c r="A37" s="272"/>
      <c r="B37" s="248" t="s">
        <v>196</v>
      </c>
      <c r="C37" s="276" t="s">
        <v>190</v>
      </c>
      <c r="D37" s="74" t="s">
        <v>22</v>
      </c>
      <c r="E37" s="75">
        <v>2</v>
      </c>
      <c r="F37" s="75">
        <v>2</v>
      </c>
      <c r="G37" s="75">
        <v>2</v>
      </c>
      <c r="H37" s="75">
        <v>2</v>
      </c>
      <c r="I37" s="75">
        <v>2</v>
      </c>
      <c r="J37" s="75">
        <v>2</v>
      </c>
      <c r="K37" s="75">
        <v>2</v>
      </c>
      <c r="L37" s="75">
        <v>2</v>
      </c>
      <c r="M37" s="75">
        <v>2</v>
      </c>
      <c r="N37" s="75">
        <v>2</v>
      </c>
      <c r="O37" s="75">
        <v>2</v>
      </c>
      <c r="P37" s="75">
        <v>2</v>
      </c>
      <c r="Q37" s="75">
        <v>2</v>
      </c>
      <c r="R37" s="75">
        <v>2</v>
      </c>
      <c r="S37" s="75">
        <v>2</v>
      </c>
      <c r="T37" s="75">
        <v>2</v>
      </c>
      <c r="U37" s="75">
        <v>2</v>
      </c>
      <c r="V37" s="75" t="s">
        <v>23</v>
      </c>
      <c r="W37" s="75" t="s">
        <v>23</v>
      </c>
      <c r="X37" s="74">
        <v>3</v>
      </c>
      <c r="Y37" s="74">
        <v>3</v>
      </c>
      <c r="Z37" s="74">
        <v>3</v>
      </c>
      <c r="AA37" s="74">
        <v>3</v>
      </c>
      <c r="AB37" s="74">
        <v>3</v>
      </c>
      <c r="AC37" s="74">
        <v>3</v>
      </c>
      <c r="AD37" s="74">
        <v>3</v>
      </c>
      <c r="AE37" s="74">
        <v>3</v>
      </c>
      <c r="AF37" s="74">
        <v>3</v>
      </c>
      <c r="AG37" s="74">
        <v>3</v>
      </c>
      <c r="AH37" s="74">
        <v>3</v>
      </c>
      <c r="AI37" s="74">
        <v>3</v>
      </c>
      <c r="AJ37" s="74">
        <v>3</v>
      </c>
      <c r="AK37" s="74">
        <v>3</v>
      </c>
      <c r="AL37" s="74">
        <v>3</v>
      </c>
      <c r="AM37" s="74">
        <v>3</v>
      </c>
      <c r="AN37" s="74">
        <v>3</v>
      </c>
      <c r="AO37" s="74">
        <v>3</v>
      </c>
      <c r="AP37" s="74">
        <v>3</v>
      </c>
      <c r="AQ37" s="74">
        <v>3</v>
      </c>
      <c r="AR37" s="74">
        <v>3</v>
      </c>
      <c r="AS37" s="74">
        <v>3</v>
      </c>
      <c r="AT37" s="189" t="s">
        <v>24</v>
      </c>
      <c r="AU37" s="189" t="s">
        <v>24</v>
      </c>
      <c r="AV37" s="74" t="s">
        <v>23</v>
      </c>
      <c r="AW37" s="74" t="s">
        <v>23</v>
      </c>
      <c r="AX37" s="74" t="s">
        <v>23</v>
      </c>
      <c r="AY37" s="74" t="s">
        <v>23</v>
      </c>
      <c r="AZ37" s="74" t="s">
        <v>23</v>
      </c>
      <c r="BA37" s="74" t="s">
        <v>23</v>
      </c>
      <c r="BB37" s="74" t="s">
        <v>23</v>
      </c>
      <c r="BC37" s="74" t="s">
        <v>23</v>
      </c>
      <c r="BD37" s="74" t="s">
        <v>23</v>
      </c>
      <c r="BE37" s="77">
        <f>SUM(E37:BD37)</f>
        <v>100</v>
      </c>
    </row>
    <row r="38" spans="1:57" ht="13.5" customHeight="1" thickBot="1">
      <c r="A38" s="272"/>
      <c r="B38" s="249"/>
      <c r="C38" s="277"/>
      <c r="D38" s="74" t="s">
        <v>25</v>
      </c>
      <c r="E38" s="75">
        <v>1</v>
      </c>
      <c r="F38" s="75">
        <v>1</v>
      </c>
      <c r="G38" s="75">
        <v>1</v>
      </c>
      <c r="H38" s="75">
        <v>1</v>
      </c>
      <c r="I38" s="75">
        <v>1</v>
      </c>
      <c r="J38" s="75">
        <v>1</v>
      </c>
      <c r="K38" s="75">
        <v>1</v>
      </c>
      <c r="L38" s="75">
        <v>1</v>
      </c>
      <c r="M38" s="75">
        <v>1</v>
      </c>
      <c r="N38" s="75">
        <v>1</v>
      </c>
      <c r="O38" s="75">
        <v>1</v>
      </c>
      <c r="P38" s="75">
        <v>1</v>
      </c>
      <c r="Q38" s="75">
        <v>1</v>
      </c>
      <c r="R38" s="75">
        <v>1</v>
      </c>
      <c r="S38" s="75">
        <v>1</v>
      </c>
      <c r="T38" s="75">
        <v>1</v>
      </c>
      <c r="U38" s="75">
        <v>1</v>
      </c>
      <c r="V38" s="75" t="s">
        <v>23</v>
      </c>
      <c r="W38" s="75" t="s">
        <v>23</v>
      </c>
      <c r="X38" s="74">
        <v>1</v>
      </c>
      <c r="Y38" s="74">
        <v>2</v>
      </c>
      <c r="Z38" s="74">
        <v>1</v>
      </c>
      <c r="AA38" s="74">
        <v>2</v>
      </c>
      <c r="AB38" s="74">
        <v>1</v>
      </c>
      <c r="AC38" s="74">
        <v>2</v>
      </c>
      <c r="AD38" s="74">
        <v>1</v>
      </c>
      <c r="AE38" s="74">
        <v>2</v>
      </c>
      <c r="AF38" s="74">
        <v>1</v>
      </c>
      <c r="AG38" s="74">
        <v>2</v>
      </c>
      <c r="AH38" s="74">
        <v>1</v>
      </c>
      <c r="AI38" s="74">
        <v>2</v>
      </c>
      <c r="AJ38" s="74">
        <v>1</v>
      </c>
      <c r="AK38" s="74">
        <v>2</v>
      </c>
      <c r="AL38" s="74">
        <v>1</v>
      </c>
      <c r="AM38" s="74">
        <v>2</v>
      </c>
      <c r="AN38" s="74">
        <v>1</v>
      </c>
      <c r="AO38" s="74">
        <v>2</v>
      </c>
      <c r="AP38" s="74">
        <v>1</v>
      </c>
      <c r="AQ38" s="74">
        <v>2</v>
      </c>
      <c r="AR38" s="74">
        <v>1</v>
      </c>
      <c r="AS38" s="74">
        <v>2</v>
      </c>
      <c r="AT38" s="189" t="s">
        <v>24</v>
      </c>
      <c r="AU38" s="189" t="s">
        <v>24</v>
      </c>
      <c r="AV38" s="74" t="s">
        <v>23</v>
      </c>
      <c r="AW38" s="74" t="s">
        <v>23</v>
      </c>
      <c r="AX38" s="74" t="s">
        <v>23</v>
      </c>
      <c r="AY38" s="74" t="s">
        <v>23</v>
      </c>
      <c r="AZ38" s="74" t="s">
        <v>23</v>
      </c>
      <c r="BA38" s="74" t="s">
        <v>23</v>
      </c>
      <c r="BB38" s="74" t="s">
        <v>23</v>
      </c>
      <c r="BC38" s="74" t="s">
        <v>23</v>
      </c>
      <c r="BD38" s="74" t="s">
        <v>23</v>
      </c>
      <c r="BE38" s="77">
        <f>SUM(E38:BD38)</f>
        <v>50</v>
      </c>
    </row>
    <row r="39" spans="1:57" ht="15.75" customHeight="1" hidden="1" thickBot="1">
      <c r="A39" s="272"/>
      <c r="B39" s="248" t="s">
        <v>197</v>
      </c>
      <c r="C39" s="305" t="s">
        <v>191</v>
      </c>
      <c r="D39" s="74" t="s">
        <v>22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 t="s">
        <v>23</v>
      </c>
      <c r="W39" s="75" t="s">
        <v>23</v>
      </c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189" t="s">
        <v>24</v>
      </c>
      <c r="AU39" s="189" t="s">
        <v>24</v>
      </c>
      <c r="AV39" s="74" t="s">
        <v>23</v>
      </c>
      <c r="AW39" s="74" t="s">
        <v>23</v>
      </c>
      <c r="AX39" s="74" t="s">
        <v>23</v>
      </c>
      <c r="AY39" s="74" t="s">
        <v>23</v>
      </c>
      <c r="AZ39" s="74" t="s">
        <v>23</v>
      </c>
      <c r="BA39" s="74" t="s">
        <v>23</v>
      </c>
      <c r="BB39" s="74" t="s">
        <v>23</v>
      </c>
      <c r="BC39" s="74" t="s">
        <v>23</v>
      </c>
      <c r="BD39" s="74" t="s">
        <v>23</v>
      </c>
      <c r="BE39" s="77">
        <f t="shared" si="8"/>
        <v>0</v>
      </c>
    </row>
    <row r="40" spans="1:57" ht="13.5" customHeight="1" hidden="1" thickBot="1">
      <c r="A40" s="272"/>
      <c r="B40" s="249"/>
      <c r="C40" s="305"/>
      <c r="D40" s="74" t="s">
        <v>25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 t="s">
        <v>23</v>
      </c>
      <c r="W40" s="75" t="s">
        <v>23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189" t="s">
        <v>24</v>
      </c>
      <c r="AU40" s="189" t="s">
        <v>24</v>
      </c>
      <c r="AV40" s="74" t="s">
        <v>23</v>
      </c>
      <c r="AW40" s="74" t="s">
        <v>23</v>
      </c>
      <c r="AX40" s="74" t="s">
        <v>23</v>
      </c>
      <c r="AY40" s="74" t="s">
        <v>23</v>
      </c>
      <c r="AZ40" s="74" t="s">
        <v>23</v>
      </c>
      <c r="BA40" s="74" t="s">
        <v>23</v>
      </c>
      <c r="BB40" s="74" t="s">
        <v>23</v>
      </c>
      <c r="BC40" s="74" t="s">
        <v>23</v>
      </c>
      <c r="BD40" s="74" t="s">
        <v>23</v>
      </c>
      <c r="BE40" s="77">
        <f t="shared" si="8"/>
        <v>0</v>
      </c>
    </row>
    <row r="41" spans="1:57" ht="13.5" customHeight="1" thickBot="1">
      <c r="A41" s="272"/>
      <c r="B41" s="248" t="s">
        <v>198</v>
      </c>
      <c r="C41" s="303" t="s">
        <v>200</v>
      </c>
      <c r="D41" s="74" t="s">
        <v>22</v>
      </c>
      <c r="E41" s="75">
        <v>2</v>
      </c>
      <c r="F41" s="75">
        <v>2</v>
      </c>
      <c r="G41" s="75">
        <v>2</v>
      </c>
      <c r="H41" s="75">
        <v>2</v>
      </c>
      <c r="I41" s="75">
        <v>2</v>
      </c>
      <c r="J41" s="75">
        <v>2</v>
      </c>
      <c r="K41" s="75">
        <v>2</v>
      </c>
      <c r="L41" s="75">
        <v>2</v>
      </c>
      <c r="M41" s="75">
        <v>2</v>
      </c>
      <c r="N41" s="75">
        <v>2</v>
      </c>
      <c r="O41" s="75">
        <v>2</v>
      </c>
      <c r="P41" s="75">
        <v>2</v>
      </c>
      <c r="Q41" s="75">
        <v>2</v>
      </c>
      <c r="R41" s="75">
        <v>2</v>
      </c>
      <c r="S41" s="75">
        <v>2</v>
      </c>
      <c r="T41" s="75">
        <v>2</v>
      </c>
      <c r="U41" s="75">
        <v>2</v>
      </c>
      <c r="V41" s="75" t="s">
        <v>23</v>
      </c>
      <c r="W41" s="75" t="s">
        <v>23</v>
      </c>
      <c r="X41" s="75">
        <v>2</v>
      </c>
      <c r="Y41" s="75">
        <v>1</v>
      </c>
      <c r="Z41" s="75">
        <v>1</v>
      </c>
      <c r="AA41" s="75">
        <v>2</v>
      </c>
      <c r="AB41" s="75">
        <v>1</v>
      </c>
      <c r="AC41" s="75">
        <v>2</v>
      </c>
      <c r="AD41" s="75">
        <v>1</v>
      </c>
      <c r="AE41" s="75">
        <v>2</v>
      </c>
      <c r="AF41" s="75">
        <v>1</v>
      </c>
      <c r="AG41" s="75">
        <v>2</v>
      </c>
      <c r="AH41" s="75">
        <v>2</v>
      </c>
      <c r="AI41" s="75">
        <v>1</v>
      </c>
      <c r="AJ41" s="75">
        <v>2</v>
      </c>
      <c r="AK41" s="75">
        <v>2</v>
      </c>
      <c r="AL41" s="75">
        <v>2</v>
      </c>
      <c r="AM41" s="75">
        <v>2</v>
      </c>
      <c r="AN41" s="75">
        <v>2</v>
      </c>
      <c r="AO41" s="75">
        <v>2</v>
      </c>
      <c r="AP41" s="75">
        <v>2</v>
      </c>
      <c r="AQ41" s="75">
        <v>2</v>
      </c>
      <c r="AR41" s="75">
        <v>2</v>
      </c>
      <c r="AS41" s="75">
        <v>2</v>
      </c>
      <c r="AT41" s="189" t="s">
        <v>24</v>
      </c>
      <c r="AU41" s="189" t="s">
        <v>24</v>
      </c>
      <c r="AV41" s="74" t="s">
        <v>23</v>
      </c>
      <c r="AW41" s="74" t="s">
        <v>23</v>
      </c>
      <c r="AX41" s="74" t="s">
        <v>23</v>
      </c>
      <c r="AY41" s="74" t="s">
        <v>23</v>
      </c>
      <c r="AZ41" s="74" t="s">
        <v>23</v>
      </c>
      <c r="BA41" s="74" t="s">
        <v>23</v>
      </c>
      <c r="BB41" s="74" t="s">
        <v>23</v>
      </c>
      <c r="BC41" s="74" t="s">
        <v>23</v>
      </c>
      <c r="BD41" s="74" t="s">
        <v>23</v>
      </c>
      <c r="BE41" s="77">
        <f t="shared" si="8"/>
        <v>72</v>
      </c>
    </row>
    <row r="42" spans="1:57" ht="13.5" customHeight="1" thickBot="1">
      <c r="A42" s="272"/>
      <c r="B42" s="249"/>
      <c r="C42" s="304"/>
      <c r="D42" s="74" t="s">
        <v>25</v>
      </c>
      <c r="E42" s="75">
        <v>1</v>
      </c>
      <c r="F42" s="75">
        <v>1</v>
      </c>
      <c r="G42" s="75">
        <v>1</v>
      </c>
      <c r="H42" s="75">
        <v>1</v>
      </c>
      <c r="I42" s="75">
        <v>1</v>
      </c>
      <c r="J42" s="75">
        <v>1</v>
      </c>
      <c r="K42" s="75">
        <v>1</v>
      </c>
      <c r="L42" s="75">
        <v>1</v>
      </c>
      <c r="M42" s="75">
        <v>1</v>
      </c>
      <c r="N42" s="75">
        <v>1</v>
      </c>
      <c r="O42" s="75">
        <v>1</v>
      </c>
      <c r="P42" s="75">
        <v>1</v>
      </c>
      <c r="Q42" s="75">
        <v>1</v>
      </c>
      <c r="R42" s="75">
        <v>1</v>
      </c>
      <c r="S42" s="75">
        <v>1</v>
      </c>
      <c r="T42" s="75">
        <v>1</v>
      </c>
      <c r="U42" s="75">
        <v>1</v>
      </c>
      <c r="V42" s="75" t="s">
        <v>23</v>
      </c>
      <c r="W42" s="75" t="s">
        <v>23</v>
      </c>
      <c r="X42" s="75">
        <v>1</v>
      </c>
      <c r="Y42" s="75">
        <v>1</v>
      </c>
      <c r="Z42" s="75">
        <v>1</v>
      </c>
      <c r="AA42" s="75">
        <v>1</v>
      </c>
      <c r="AB42" s="75">
        <v>1</v>
      </c>
      <c r="AC42" s="75">
        <v>1</v>
      </c>
      <c r="AD42" s="75">
        <v>1</v>
      </c>
      <c r="AE42" s="75">
        <v>0</v>
      </c>
      <c r="AF42" s="75">
        <v>1</v>
      </c>
      <c r="AG42" s="75">
        <v>1</v>
      </c>
      <c r="AH42" s="75">
        <v>1</v>
      </c>
      <c r="AI42" s="75">
        <v>1</v>
      </c>
      <c r="AJ42" s="75">
        <v>1</v>
      </c>
      <c r="AK42" s="75">
        <v>0</v>
      </c>
      <c r="AL42" s="75">
        <v>1</v>
      </c>
      <c r="AM42" s="75">
        <v>1</v>
      </c>
      <c r="AN42" s="75">
        <v>1</v>
      </c>
      <c r="AO42" s="75">
        <v>1</v>
      </c>
      <c r="AP42" s="75">
        <v>0</v>
      </c>
      <c r="AQ42" s="75">
        <v>1</v>
      </c>
      <c r="AR42" s="75">
        <v>1</v>
      </c>
      <c r="AS42" s="75">
        <v>1</v>
      </c>
      <c r="AT42" s="189" t="s">
        <v>24</v>
      </c>
      <c r="AU42" s="189" t="s">
        <v>24</v>
      </c>
      <c r="AV42" s="74" t="s">
        <v>23</v>
      </c>
      <c r="AW42" s="74" t="s">
        <v>23</v>
      </c>
      <c r="AX42" s="74" t="s">
        <v>23</v>
      </c>
      <c r="AY42" s="74" t="s">
        <v>23</v>
      </c>
      <c r="AZ42" s="74" t="s">
        <v>23</v>
      </c>
      <c r="BA42" s="74" t="s">
        <v>23</v>
      </c>
      <c r="BB42" s="74" t="s">
        <v>23</v>
      </c>
      <c r="BC42" s="74" t="s">
        <v>23</v>
      </c>
      <c r="BD42" s="74" t="s">
        <v>23</v>
      </c>
      <c r="BE42" s="77">
        <f t="shared" si="8"/>
        <v>36</v>
      </c>
    </row>
    <row r="43" spans="1:57" ht="13.5" customHeight="1" thickBot="1">
      <c r="A43" s="272"/>
      <c r="B43" s="248" t="s">
        <v>199</v>
      </c>
      <c r="C43" s="303" t="s">
        <v>201</v>
      </c>
      <c r="D43" s="74" t="s">
        <v>22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 t="s">
        <v>23</v>
      </c>
      <c r="W43" s="75" t="s">
        <v>23</v>
      </c>
      <c r="X43" s="75">
        <v>4</v>
      </c>
      <c r="Y43" s="75">
        <v>4</v>
      </c>
      <c r="Z43" s="75">
        <v>4</v>
      </c>
      <c r="AA43" s="75">
        <v>4</v>
      </c>
      <c r="AB43" s="75">
        <v>4</v>
      </c>
      <c r="AC43" s="75">
        <v>4</v>
      </c>
      <c r="AD43" s="75">
        <v>4</v>
      </c>
      <c r="AE43" s="75">
        <v>4</v>
      </c>
      <c r="AF43" s="75">
        <v>4</v>
      </c>
      <c r="AG43" s="75">
        <v>4</v>
      </c>
      <c r="AH43" s="75">
        <v>4</v>
      </c>
      <c r="AI43" s="75">
        <v>4</v>
      </c>
      <c r="AJ43" s="75">
        <v>4</v>
      </c>
      <c r="AK43" s="75">
        <v>4</v>
      </c>
      <c r="AL43" s="75">
        <v>4</v>
      </c>
      <c r="AM43" s="75">
        <v>4</v>
      </c>
      <c r="AN43" s="75">
        <v>4</v>
      </c>
      <c r="AO43" s="75">
        <v>4</v>
      </c>
      <c r="AP43" s="75">
        <v>4</v>
      </c>
      <c r="AQ43" s="75">
        <v>4</v>
      </c>
      <c r="AR43" s="75">
        <v>4</v>
      </c>
      <c r="AS43" s="75">
        <v>4</v>
      </c>
      <c r="AT43" s="189" t="s">
        <v>24</v>
      </c>
      <c r="AU43" s="189" t="s">
        <v>24</v>
      </c>
      <c r="AV43" s="74" t="s">
        <v>23</v>
      </c>
      <c r="AW43" s="74" t="s">
        <v>23</v>
      </c>
      <c r="AX43" s="74" t="s">
        <v>23</v>
      </c>
      <c r="AY43" s="74" t="s">
        <v>23</v>
      </c>
      <c r="AZ43" s="74" t="s">
        <v>23</v>
      </c>
      <c r="BA43" s="74" t="s">
        <v>23</v>
      </c>
      <c r="BB43" s="74" t="s">
        <v>23</v>
      </c>
      <c r="BC43" s="74" t="s">
        <v>23</v>
      </c>
      <c r="BD43" s="74" t="s">
        <v>23</v>
      </c>
      <c r="BE43" s="77">
        <f t="shared" si="8"/>
        <v>88</v>
      </c>
    </row>
    <row r="44" spans="1:57" ht="13.5" customHeight="1" thickBot="1">
      <c r="A44" s="272"/>
      <c r="B44" s="249"/>
      <c r="C44" s="304"/>
      <c r="D44" s="74" t="s">
        <v>25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 t="s">
        <v>23</v>
      </c>
      <c r="W44" s="75" t="s">
        <v>23</v>
      </c>
      <c r="X44" s="75">
        <v>2</v>
      </c>
      <c r="Y44" s="75">
        <v>2</v>
      </c>
      <c r="Z44" s="75">
        <v>2</v>
      </c>
      <c r="AA44" s="75">
        <v>2</v>
      </c>
      <c r="AB44" s="75">
        <v>2</v>
      </c>
      <c r="AC44" s="75">
        <v>2</v>
      </c>
      <c r="AD44" s="75">
        <v>2</v>
      </c>
      <c r="AE44" s="75">
        <v>2</v>
      </c>
      <c r="AF44" s="75">
        <v>2</v>
      </c>
      <c r="AG44" s="75">
        <v>2</v>
      </c>
      <c r="AH44" s="75">
        <v>2</v>
      </c>
      <c r="AI44" s="75">
        <v>2</v>
      </c>
      <c r="AJ44" s="75">
        <v>2</v>
      </c>
      <c r="AK44" s="75">
        <v>2</v>
      </c>
      <c r="AL44" s="75">
        <v>2</v>
      </c>
      <c r="AM44" s="75">
        <v>2</v>
      </c>
      <c r="AN44" s="75">
        <v>2</v>
      </c>
      <c r="AO44" s="75">
        <v>2</v>
      </c>
      <c r="AP44" s="75">
        <v>2</v>
      </c>
      <c r="AQ44" s="75">
        <v>2</v>
      </c>
      <c r="AR44" s="75">
        <v>2</v>
      </c>
      <c r="AS44" s="75">
        <v>2</v>
      </c>
      <c r="AT44" s="189" t="s">
        <v>24</v>
      </c>
      <c r="AU44" s="189" t="s">
        <v>24</v>
      </c>
      <c r="AV44" s="74" t="s">
        <v>23</v>
      </c>
      <c r="AW44" s="74" t="s">
        <v>23</v>
      </c>
      <c r="AX44" s="74" t="s">
        <v>23</v>
      </c>
      <c r="AY44" s="74" t="s">
        <v>23</v>
      </c>
      <c r="AZ44" s="74" t="s">
        <v>23</v>
      </c>
      <c r="BA44" s="74" t="s">
        <v>23</v>
      </c>
      <c r="BB44" s="74" t="s">
        <v>23</v>
      </c>
      <c r="BC44" s="74" t="s">
        <v>23</v>
      </c>
      <c r="BD44" s="74" t="s">
        <v>23</v>
      </c>
      <c r="BE44" s="77">
        <f t="shared" si="8"/>
        <v>44</v>
      </c>
    </row>
    <row r="45" spans="1:57" ht="16.5" customHeight="1" thickBot="1">
      <c r="A45" s="272"/>
      <c r="B45" s="253" t="s">
        <v>192</v>
      </c>
      <c r="C45" s="253" t="s">
        <v>193</v>
      </c>
      <c r="D45" s="72" t="s">
        <v>22</v>
      </c>
      <c r="E45" s="73">
        <f>E47</f>
        <v>2</v>
      </c>
      <c r="F45" s="73">
        <f aca="true" t="shared" si="13" ref="F45:U46">F47</f>
        <v>2</v>
      </c>
      <c r="G45" s="73">
        <f t="shared" si="13"/>
        <v>2</v>
      </c>
      <c r="H45" s="73">
        <f t="shared" si="13"/>
        <v>2</v>
      </c>
      <c r="I45" s="73">
        <f t="shared" si="13"/>
        <v>2</v>
      </c>
      <c r="J45" s="73">
        <f t="shared" si="13"/>
        <v>2</v>
      </c>
      <c r="K45" s="73">
        <f t="shared" si="13"/>
        <v>2</v>
      </c>
      <c r="L45" s="73">
        <f t="shared" si="13"/>
        <v>2</v>
      </c>
      <c r="M45" s="73">
        <f t="shared" si="13"/>
        <v>2</v>
      </c>
      <c r="N45" s="73">
        <f t="shared" si="13"/>
        <v>2</v>
      </c>
      <c r="O45" s="73">
        <f t="shared" si="13"/>
        <v>2</v>
      </c>
      <c r="P45" s="73">
        <f t="shared" si="13"/>
        <v>2</v>
      </c>
      <c r="Q45" s="73">
        <f t="shared" si="13"/>
        <v>2</v>
      </c>
      <c r="R45" s="73">
        <f t="shared" si="13"/>
        <v>2</v>
      </c>
      <c r="S45" s="73">
        <f t="shared" si="13"/>
        <v>2</v>
      </c>
      <c r="T45" s="73">
        <f t="shared" si="13"/>
        <v>2</v>
      </c>
      <c r="U45" s="73">
        <f t="shared" si="13"/>
        <v>2</v>
      </c>
      <c r="V45" s="75" t="s">
        <v>23</v>
      </c>
      <c r="W45" s="75" t="s">
        <v>23</v>
      </c>
      <c r="X45" s="73">
        <f>X47</f>
        <v>0</v>
      </c>
      <c r="Y45" s="73">
        <f aca="true" t="shared" si="14" ref="Y45:AR46">Y47</f>
        <v>0</v>
      </c>
      <c r="Z45" s="73">
        <f t="shared" si="14"/>
        <v>0</v>
      </c>
      <c r="AA45" s="73">
        <f t="shared" si="14"/>
        <v>0</v>
      </c>
      <c r="AB45" s="73">
        <f t="shared" si="14"/>
        <v>0</v>
      </c>
      <c r="AC45" s="73">
        <f t="shared" si="14"/>
        <v>0</v>
      </c>
      <c r="AD45" s="73">
        <f t="shared" si="14"/>
        <v>0</v>
      </c>
      <c r="AE45" s="73">
        <f t="shared" si="14"/>
        <v>0</v>
      </c>
      <c r="AF45" s="73">
        <f t="shared" si="14"/>
        <v>0</v>
      </c>
      <c r="AG45" s="73">
        <f t="shared" si="14"/>
        <v>0</v>
      </c>
      <c r="AH45" s="73">
        <f t="shared" si="14"/>
        <v>0</v>
      </c>
      <c r="AI45" s="73">
        <f t="shared" si="14"/>
        <v>0</v>
      </c>
      <c r="AJ45" s="73">
        <f t="shared" si="14"/>
        <v>0</v>
      </c>
      <c r="AK45" s="73">
        <f t="shared" si="14"/>
        <v>0</v>
      </c>
      <c r="AL45" s="73">
        <f t="shared" si="14"/>
        <v>0</v>
      </c>
      <c r="AM45" s="73">
        <f t="shared" si="14"/>
        <v>0</v>
      </c>
      <c r="AN45" s="73">
        <f t="shared" si="14"/>
        <v>0</v>
      </c>
      <c r="AO45" s="73">
        <f t="shared" si="14"/>
        <v>0</v>
      </c>
      <c r="AP45" s="73">
        <f t="shared" si="14"/>
        <v>0</v>
      </c>
      <c r="AQ45" s="73">
        <f t="shared" si="14"/>
        <v>0</v>
      </c>
      <c r="AR45" s="73">
        <f t="shared" si="14"/>
        <v>0</v>
      </c>
      <c r="AS45" s="73">
        <f>AS47</f>
        <v>0</v>
      </c>
      <c r="AT45" s="189" t="s">
        <v>24</v>
      </c>
      <c r="AU45" s="189" t="s">
        <v>24</v>
      </c>
      <c r="AV45" s="73" t="s">
        <v>23</v>
      </c>
      <c r="AW45" s="73" t="s">
        <v>23</v>
      </c>
      <c r="AX45" s="73" t="s">
        <v>23</v>
      </c>
      <c r="AY45" s="73" t="s">
        <v>23</v>
      </c>
      <c r="AZ45" s="73" t="s">
        <v>23</v>
      </c>
      <c r="BA45" s="73" t="s">
        <v>23</v>
      </c>
      <c r="BB45" s="73" t="s">
        <v>23</v>
      </c>
      <c r="BC45" s="73" t="s">
        <v>23</v>
      </c>
      <c r="BD45" s="73" t="s">
        <v>23</v>
      </c>
      <c r="BE45" s="190">
        <f>SUM(E45:AS45)</f>
        <v>34</v>
      </c>
    </row>
    <row r="46" spans="1:57" ht="15.75" customHeight="1" thickBot="1">
      <c r="A46" s="272"/>
      <c r="B46" s="254"/>
      <c r="C46" s="255"/>
      <c r="D46" s="72" t="s">
        <v>25</v>
      </c>
      <c r="E46" s="73">
        <f>E48</f>
        <v>1</v>
      </c>
      <c r="F46" s="73">
        <f t="shared" si="13"/>
        <v>1</v>
      </c>
      <c r="G46" s="73">
        <f t="shared" si="13"/>
        <v>1</v>
      </c>
      <c r="H46" s="73">
        <f t="shared" si="13"/>
        <v>1</v>
      </c>
      <c r="I46" s="73">
        <f t="shared" si="13"/>
        <v>1</v>
      </c>
      <c r="J46" s="73">
        <f t="shared" si="13"/>
        <v>1</v>
      </c>
      <c r="K46" s="73">
        <f t="shared" si="13"/>
        <v>1</v>
      </c>
      <c r="L46" s="73">
        <f t="shared" si="13"/>
        <v>1</v>
      </c>
      <c r="M46" s="73">
        <f t="shared" si="13"/>
        <v>1</v>
      </c>
      <c r="N46" s="73">
        <f t="shared" si="13"/>
        <v>1</v>
      </c>
      <c r="O46" s="73">
        <f t="shared" si="13"/>
        <v>1</v>
      </c>
      <c r="P46" s="73">
        <f t="shared" si="13"/>
        <v>1</v>
      </c>
      <c r="Q46" s="73">
        <f t="shared" si="13"/>
        <v>1</v>
      </c>
      <c r="R46" s="73">
        <f t="shared" si="13"/>
        <v>1</v>
      </c>
      <c r="S46" s="73">
        <f t="shared" si="13"/>
        <v>1</v>
      </c>
      <c r="T46" s="73">
        <f t="shared" si="13"/>
        <v>1</v>
      </c>
      <c r="U46" s="73">
        <f t="shared" si="13"/>
        <v>1</v>
      </c>
      <c r="V46" s="75" t="s">
        <v>23</v>
      </c>
      <c r="W46" s="75" t="s">
        <v>23</v>
      </c>
      <c r="X46" s="73">
        <f>X48</f>
        <v>0</v>
      </c>
      <c r="Y46" s="73">
        <f t="shared" si="14"/>
        <v>0</v>
      </c>
      <c r="Z46" s="73">
        <f t="shared" si="14"/>
        <v>0</v>
      </c>
      <c r="AA46" s="73">
        <f t="shared" si="14"/>
        <v>0</v>
      </c>
      <c r="AB46" s="73">
        <f t="shared" si="14"/>
        <v>0</v>
      </c>
      <c r="AC46" s="73">
        <f t="shared" si="14"/>
        <v>0</v>
      </c>
      <c r="AD46" s="73">
        <f t="shared" si="14"/>
        <v>0</v>
      </c>
      <c r="AE46" s="73">
        <f t="shared" si="14"/>
        <v>0</v>
      </c>
      <c r="AF46" s="73">
        <f t="shared" si="14"/>
        <v>0</v>
      </c>
      <c r="AG46" s="73">
        <f t="shared" si="14"/>
        <v>0</v>
      </c>
      <c r="AH46" s="73">
        <f t="shared" si="14"/>
        <v>0</v>
      </c>
      <c r="AI46" s="73">
        <f t="shared" si="14"/>
        <v>0</v>
      </c>
      <c r="AJ46" s="73">
        <f t="shared" si="14"/>
        <v>0</v>
      </c>
      <c r="AK46" s="73">
        <f t="shared" si="14"/>
        <v>0</v>
      </c>
      <c r="AL46" s="73">
        <f t="shared" si="14"/>
        <v>0</v>
      </c>
      <c r="AM46" s="73">
        <f t="shared" si="14"/>
        <v>0</v>
      </c>
      <c r="AN46" s="73">
        <f t="shared" si="14"/>
        <v>0</v>
      </c>
      <c r="AO46" s="73">
        <f t="shared" si="14"/>
        <v>0</v>
      </c>
      <c r="AP46" s="73">
        <f t="shared" si="14"/>
        <v>0</v>
      </c>
      <c r="AQ46" s="73">
        <f t="shared" si="14"/>
        <v>0</v>
      </c>
      <c r="AR46" s="73">
        <f t="shared" si="14"/>
        <v>0</v>
      </c>
      <c r="AS46" s="73">
        <f>AS48</f>
        <v>0</v>
      </c>
      <c r="AT46" s="189" t="s">
        <v>24</v>
      </c>
      <c r="AU46" s="189" t="s">
        <v>24</v>
      </c>
      <c r="AV46" s="73" t="s">
        <v>23</v>
      </c>
      <c r="AW46" s="73" t="s">
        <v>23</v>
      </c>
      <c r="AX46" s="73" t="s">
        <v>23</v>
      </c>
      <c r="AY46" s="73" t="s">
        <v>23</v>
      </c>
      <c r="AZ46" s="73" t="s">
        <v>23</v>
      </c>
      <c r="BA46" s="73" t="s">
        <v>23</v>
      </c>
      <c r="BB46" s="73" t="s">
        <v>23</v>
      </c>
      <c r="BC46" s="73" t="s">
        <v>23</v>
      </c>
      <c r="BD46" s="73" t="s">
        <v>23</v>
      </c>
      <c r="BE46" s="190">
        <f>SUM(E46:AS46)</f>
        <v>17</v>
      </c>
    </row>
    <row r="47" spans="1:57" ht="18" customHeight="1" thickBot="1">
      <c r="A47" s="272"/>
      <c r="B47" s="288" t="s">
        <v>129</v>
      </c>
      <c r="C47" s="290" t="s">
        <v>130</v>
      </c>
      <c r="D47" s="74" t="s">
        <v>22</v>
      </c>
      <c r="E47" s="75">
        <v>2</v>
      </c>
      <c r="F47" s="75">
        <v>2</v>
      </c>
      <c r="G47" s="75">
        <v>2</v>
      </c>
      <c r="H47" s="75">
        <v>2</v>
      </c>
      <c r="I47" s="75">
        <v>2</v>
      </c>
      <c r="J47" s="75">
        <v>2</v>
      </c>
      <c r="K47" s="75">
        <v>2</v>
      </c>
      <c r="L47" s="191">
        <v>2</v>
      </c>
      <c r="M47" s="191">
        <v>2</v>
      </c>
      <c r="N47" s="191">
        <v>2</v>
      </c>
      <c r="O47" s="191">
        <v>2</v>
      </c>
      <c r="P47" s="191">
        <v>2</v>
      </c>
      <c r="Q47" s="191">
        <v>2</v>
      </c>
      <c r="R47" s="191">
        <v>2</v>
      </c>
      <c r="S47" s="191">
        <v>2</v>
      </c>
      <c r="T47" s="191">
        <v>2</v>
      </c>
      <c r="U47" s="191">
        <v>2</v>
      </c>
      <c r="V47" s="75" t="s">
        <v>23</v>
      </c>
      <c r="W47" s="75" t="s">
        <v>23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189" t="s">
        <v>24</v>
      </c>
      <c r="AU47" s="189" t="s">
        <v>24</v>
      </c>
      <c r="AV47" s="74" t="s">
        <v>23</v>
      </c>
      <c r="AW47" s="74" t="s">
        <v>23</v>
      </c>
      <c r="AX47" s="74" t="s">
        <v>23</v>
      </c>
      <c r="AY47" s="74" t="s">
        <v>23</v>
      </c>
      <c r="AZ47" s="74" t="s">
        <v>23</v>
      </c>
      <c r="BA47" s="74" t="s">
        <v>23</v>
      </c>
      <c r="BB47" s="74" t="s">
        <v>23</v>
      </c>
      <c r="BC47" s="74" t="s">
        <v>23</v>
      </c>
      <c r="BD47" s="74" t="s">
        <v>23</v>
      </c>
      <c r="BE47" s="77">
        <f t="shared" si="8"/>
        <v>34</v>
      </c>
    </row>
    <row r="48" spans="1:57" ht="18.75" customHeight="1" thickBot="1">
      <c r="A48" s="272"/>
      <c r="B48" s="289"/>
      <c r="C48" s="291"/>
      <c r="D48" s="74" t="s">
        <v>25</v>
      </c>
      <c r="E48" s="75">
        <v>1</v>
      </c>
      <c r="F48" s="75">
        <v>1</v>
      </c>
      <c r="G48" s="75">
        <v>1</v>
      </c>
      <c r="H48" s="75">
        <v>1</v>
      </c>
      <c r="I48" s="75">
        <v>1</v>
      </c>
      <c r="J48" s="75">
        <v>1</v>
      </c>
      <c r="K48" s="75">
        <v>1</v>
      </c>
      <c r="L48" s="75">
        <v>1</v>
      </c>
      <c r="M48" s="75">
        <v>1</v>
      </c>
      <c r="N48" s="75">
        <v>1</v>
      </c>
      <c r="O48" s="75">
        <v>1</v>
      </c>
      <c r="P48" s="75">
        <v>1</v>
      </c>
      <c r="Q48" s="75">
        <v>1</v>
      </c>
      <c r="R48" s="75">
        <v>1</v>
      </c>
      <c r="S48" s="75">
        <v>1</v>
      </c>
      <c r="T48" s="75">
        <v>1</v>
      </c>
      <c r="U48" s="75">
        <v>1</v>
      </c>
      <c r="V48" s="75" t="s">
        <v>23</v>
      </c>
      <c r="W48" s="75" t="s">
        <v>23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89" t="s">
        <v>24</v>
      </c>
      <c r="AU48" s="189" t="s">
        <v>24</v>
      </c>
      <c r="AV48" s="74" t="s">
        <v>23</v>
      </c>
      <c r="AW48" s="74" t="s">
        <v>23</v>
      </c>
      <c r="AX48" s="74" t="s">
        <v>23</v>
      </c>
      <c r="AY48" s="74" t="s">
        <v>23</v>
      </c>
      <c r="AZ48" s="74" t="s">
        <v>23</v>
      </c>
      <c r="BA48" s="74" t="s">
        <v>23</v>
      </c>
      <c r="BB48" s="74" t="s">
        <v>23</v>
      </c>
      <c r="BC48" s="74" t="s">
        <v>23</v>
      </c>
      <c r="BD48" s="74" t="s">
        <v>23</v>
      </c>
      <c r="BE48" s="77">
        <f>SUM(E48:BD48)</f>
        <v>17</v>
      </c>
    </row>
    <row r="49" spans="1:57" ht="24" customHeight="1">
      <c r="A49" s="272"/>
      <c r="B49" s="292" t="s">
        <v>60</v>
      </c>
      <c r="C49" s="293"/>
      <c r="D49" s="294"/>
      <c r="E49" s="244">
        <f>E7</f>
        <v>0</v>
      </c>
      <c r="F49" s="244">
        <f aca="true" t="shared" si="15" ref="F49:U49">F7</f>
        <v>36</v>
      </c>
      <c r="G49" s="244">
        <f t="shared" si="15"/>
        <v>36</v>
      </c>
      <c r="H49" s="244">
        <f t="shared" si="15"/>
        <v>36</v>
      </c>
      <c r="I49" s="244">
        <f t="shared" si="15"/>
        <v>36</v>
      </c>
      <c r="J49" s="244">
        <f t="shared" si="15"/>
        <v>36</v>
      </c>
      <c r="K49" s="244">
        <f t="shared" si="15"/>
        <v>36</v>
      </c>
      <c r="L49" s="244">
        <f t="shared" si="15"/>
        <v>36</v>
      </c>
      <c r="M49" s="244">
        <f t="shared" si="15"/>
        <v>36</v>
      </c>
      <c r="N49" s="244">
        <f t="shared" si="15"/>
        <v>36</v>
      </c>
      <c r="O49" s="244">
        <f t="shared" si="15"/>
        <v>36</v>
      </c>
      <c r="P49" s="244">
        <f t="shared" si="15"/>
        <v>36</v>
      </c>
      <c r="Q49" s="244">
        <f t="shared" si="15"/>
        <v>36</v>
      </c>
      <c r="R49" s="244">
        <f t="shared" si="15"/>
        <v>36</v>
      </c>
      <c r="S49" s="244">
        <f t="shared" si="15"/>
        <v>36</v>
      </c>
      <c r="T49" s="244">
        <f t="shared" si="15"/>
        <v>36</v>
      </c>
      <c r="U49" s="244">
        <f t="shared" si="15"/>
        <v>36</v>
      </c>
      <c r="V49" s="244" t="s">
        <v>23</v>
      </c>
      <c r="W49" s="244" t="s">
        <v>23</v>
      </c>
      <c r="X49" s="244">
        <f>X7</f>
        <v>36</v>
      </c>
      <c r="Y49" s="244">
        <f aca="true" t="shared" si="16" ref="Y49:AS49">Y7</f>
        <v>36</v>
      </c>
      <c r="Z49" s="244">
        <f t="shared" si="16"/>
        <v>36</v>
      </c>
      <c r="AA49" s="244">
        <f t="shared" si="16"/>
        <v>36</v>
      </c>
      <c r="AB49" s="244">
        <f t="shared" si="16"/>
        <v>36</v>
      </c>
      <c r="AC49" s="244">
        <f t="shared" si="16"/>
        <v>36</v>
      </c>
      <c r="AD49" s="244">
        <f t="shared" si="16"/>
        <v>36</v>
      </c>
      <c r="AE49" s="244">
        <f t="shared" si="16"/>
        <v>36</v>
      </c>
      <c r="AF49" s="244">
        <f t="shared" si="16"/>
        <v>36</v>
      </c>
      <c r="AG49" s="244">
        <f t="shared" si="16"/>
        <v>36</v>
      </c>
      <c r="AH49" s="244">
        <f t="shared" si="16"/>
        <v>36</v>
      </c>
      <c r="AI49" s="244">
        <f t="shared" si="16"/>
        <v>36</v>
      </c>
      <c r="AJ49" s="244">
        <f t="shared" si="16"/>
        <v>36</v>
      </c>
      <c r="AK49" s="244">
        <f t="shared" si="16"/>
        <v>36</v>
      </c>
      <c r="AL49" s="244">
        <f t="shared" si="16"/>
        <v>36</v>
      </c>
      <c r="AM49" s="244">
        <f t="shared" si="16"/>
        <v>36</v>
      </c>
      <c r="AN49" s="244">
        <f t="shared" si="16"/>
        <v>36</v>
      </c>
      <c r="AO49" s="244">
        <f t="shared" si="16"/>
        <v>36</v>
      </c>
      <c r="AP49" s="244">
        <f t="shared" si="16"/>
        <v>36</v>
      </c>
      <c r="AQ49" s="244">
        <f t="shared" si="16"/>
        <v>36</v>
      </c>
      <c r="AR49" s="244">
        <f t="shared" si="16"/>
        <v>36</v>
      </c>
      <c r="AS49" s="244">
        <f t="shared" si="16"/>
        <v>36</v>
      </c>
      <c r="AT49" s="242"/>
      <c r="AU49" s="242"/>
      <c r="AV49" s="244" t="s">
        <v>23</v>
      </c>
      <c r="AW49" s="244" t="s">
        <v>23</v>
      </c>
      <c r="AX49" s="244" t="s">
        <v>23</v>
      </c>
      <c r="AY49" s="244" t="s">
        <v>23</v>
      </c>
      <c r="AZ49" s="244" t="s">
        <v>23</v>
      </c>
      <c r="BA49" s="244" t="s">
        <v>23</v>
      </c>
      <c r="BB49" s="244" t="s">
        <v>23</v>
      </c>
      <c r="BC49" s="244" t="s">
        <v>23</v>
      </c>
      <c r="BD49" s="244" t="s">
        <v>23</v>
      </c>
      <c r="BE49" s="246">
        <f>BE9+BE33+BE45</f>
        <v>1404</v>
      </c>
    </row>
    <row r="50" spans="1:57" ht="26.25" customHeight="1" thickBot="1">
      <c r="A50" s="272"/>
      <c r="B50" s="250" t="s">
        <v>61</v>
      </c>
      <c r="C50" s="251"/>
      <c r="D50" s="252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3"/>
      <c r="AU50" s="243"/>
      <c r="AV50" s="245"/>
      <c r="AW50" s="245"/>
      <c r="AX50" s="245"/>
      <c r="AY50" s="245"/>
      <c r="AZ50" s="245"/>
      <c r="BA50" s="245"/>
      <c r="BB50" s="245"/>
      <c r="BC50" s="245"/>
      <c r="BD50" s="245"/>
      <c r="BE50" s="247"/>
    </row>
    <row r="51" spans="1:57" ht="41.25" customHeight="1" thickBot="1">
      <c r="A51" s="272"/>
      <c r="B51" s="295" t="s">
        <v>62</v>
      </c>
      <c r="C51" s="296"/>
      <c r="D51" s="297"/>
      <c r="E51" s="73">
        <f>E8</f>
        <v>0</v>
      </c>
      <c r="F51" s="73">
        <f aca="true" t="shared" si="17" ref="F51:U51">F8</f>
        <v>18</v>
      </c>
      <c r="G51" s="73">
        <f t="shared" si="17"/>
        <v>18</v>
      </c>
      <c r="H51" s="73">
        <f t="shared" si="17"/>
        <v>18</v>
      </c>
      <c r="I51" s="73">
        <f t="shared" si="17"/>
        <v>18</v>
      </c>
      <c r="J51" s="73">
        <f t="shared" si="17"/>
        <v>18</v>
      </c>
      <c r="K51" s="73">
        <f t="shared" si="17"/>
        <v>18</v>
      </c>
      <c r="L51" s="73">
        <f t="shared" si="17"/>
        <v>18</v>
      </c>
      <c r="M51" s="73">
        <f t="shared" si="17"/>
        <v>18</v>
      </c>
      <c r="N51" s="73">
        <f t="shared" si="17"/>
        <v>18</v>
      </c>
      <c r="O51" s="73">
        <f t="shared" si="17"/>
        <v>18</v>
      </c>
      <c r="P51" s="73">
        <f t="shared" si="17"/>
        <v>18</v>
      </c>
      <c r="Q51" s="73">
        <f t="shared" si="17"/>
        <v>18</v>
      </c>
      <c r="R51" s="73">
        <f t="shared" si="17"/>
        <v>18</v>
      </c>
      <c r="S51" s="73">
        <f t="shared" si="17"/>
        <v>18</v>
      </c>
      <c r="T51" s="73">
        <f t="shared" si="17"/>
        <v>18</v>
      </c>
      <c r="U51" s="73">
        <f t="shared" si="17"/>
        <v>18</v>
      </c>
      <c r="V51" s="73" t="s">
        <v>23</v>
      </c>
      <c r="W51" s="73" t="s">
        <v>23</v>
      </c>
      <c r="X51" s="73">
        <f>X8</f>
        <v>18</v>
      </c>
      <c r="Y51" s="73">
        <f aca="true" t="shared" si="18" ref="Y51:AS51">Y8</f>
        <v>18</v>
      </c>
      <c r="Z51" s="73">
        <f t="shared" si="18"/>
        <v>18</v>
      </c>
      <c r="AA51" s="73">
        <f t="shared" si="18"/>
        <v>18</v>
      </c>
      <c r="AB51" s="73">
        <f t="shared" si="18"/>
        <v>18</v>
      </c>
      <c r="AC51" s="73">
        <f t="shared" si="18"/>
        <v>18</v>
      </c>
      <c r="AD51" s="73">
        <f t="shared" si="18"/>
        <v>18</v>
      </c>
      <c r="AE51" s="73">
        <f t="shared" si="18"/>
        <v>18</v>
      </c>
      <c r="AF51" s="73">
        <f t="shared" si="18"/>
        <v>18</v>
      </c>
      <c r="AG51" s="73">
        <f t="shared" si="18"/>
        <v>18</v>
      </c>
      <c r="AH51" s="73">
        <f t="shared" si="18"/>
        <v>18</v>
      </c>
      <c r="AI51" s="73">
        <f t="shared" si="18"/>
        <v>18</v>
      </c>
      <c r="AJ51" s="73">
        <f t="shared" si="18"/>
        <v>18</v>
      </c>
      <c r="AK51" s="73">
        <f t="shared" si="18"/>
        <v>18</v>
      </c>
      <c r="AL51" s="73">
        <f t="shared" si="18"/>
        <v>18</v>
      </c>
      <c r="AM51" s="73">
        <f t="shared" si="18"/>
        <v>18</v>
      </c>
      <c r="AN51" s="73">
        <f t="shared" si="18"/>
        <v>18</v>
      </c>
      <c r="AO51" s="73">
        <f t="shared" si="18"/>
        <v>18</v>
      </c>
      <c r="AP51" s="73">
        <f t="shared" si="18"/>
        <v>18</v>
      </c>
      <c r="AQ51" s="73">
        <f t="shared" si="18"/>
        <v>18</v>
      </c>
      <c r="AR51" s="73">
        <f t="shared" si="18"/>
        <v>18</v>
      </c>
      <c r="AS51" s="73">
        <f t="shared" si="18"/>
        <v>18</v>
      </c>
      <c r="AT51" s="196">
        <v>0</v>
      </c>
      <c r="AU51" s="196">
        <v>0</v>
      </c>
      <c r="AV51" s="73" t="s">
        <v>23</v>
      </c>
      <c r="AW51" s="73" t="s">
        <v>23</v>
      </c>
      <c r="AX51" s="73" t="s">
        <v>23</v>
      </c>
      <c r="AY51" s="73" t="s">
        <v>23</v>
      </c>
      <c r="AZ51" s="73" t="s">
        <v>23</v>
      </c>
      <c r="BA51" s="73" t="s">
        <v>23</v>
      </c>
      <c r="BB51" s="73" t="s">
        <v>23</v>
      </c>
      <c r="BC51" s="73" t="s">
        <v>23</v>
      </c>
      <c r="BD51" s="73" t="s">
        <v>23</v>
      </c>
      <c r="BE51" s="191">
        <f>BE10+BE34+BE46</f>
        <v>702</v>
      </c>
    </row>
    <row r="52" spans="1:57" ht="20.25" customHeight="1" thickBot="1">
      <c r="A52" s="272"/>
      <c r="B52" s="295" t="s">
        <v>63</v>
      </c>
      <c r="C52" s="296"/>
      <c r="D52" s="297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 t="s">
        <v>23</v>
      </c>
      <c r="W52" s="73" t="s">
        <v>23</v>
      </c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196"/>
      <c r="AT52" s="196">
        <v>50</v>
      </c>
      <c r="AU52" s="196">
        <v>50</v>
      </c>
      <c r="AV52" s="73" t="s">
        <v>23</v>
      </c>
      <c r="AW52" s="73" t="s">
        <v>23</v>
      </c>
      <c r="AX52" s="73" t="s">
        <v>23</v>
      </c>
      <c r="AY52" s="73" t="s">
        <v>23</v>
      </c>
      <c r="AZ52" s="73" t="s">
        <v>23</v>
      </c>
      <c r="BA52" s="73" t="s">
        <v>23</v>
      </c>
      <c r="BB52" s="73" t="s">
        <v>23</v>
      </c>
      <c r="BC52" s="73" t="s">
        <v>23</v>
      </c>
      <c r="BD52" s="73" t="s">
        <v>23</v>
      </c>
      <c r="BE52" s="191">
        <v>100</v>
      </c>
    </row>
    <row r="53" spans="1:57" s="18" customFormat="1" ht="30.75" customHeight="1" thickBot="1">
      <c r="A53" s="273"/>
      <c r="B53" s="295" t="s">
        <v>64</v>
      </c>
      <c r="C53" s="296"/>
      <c r="D53" s="297"/>
      <c r="E53" s="78">
        <f aca="true" t="shared" si="19" ref="E53:U53">SUM(E49,E51)</f>
        <v>0</v>
      </c>
      <c r="F53" s="78">
        <f t="shared" si="19"/>
        <v>54</v>
      </c>
      <c r="G53" s="78">
        <f t="shared" si="19"/>
        <v>54</v>
      </c>
      <c r="H53" s="78">
        <f t="shared" si="19"/>
        <v>54</v>
      </c>
      <c r="I53" s="78">
        <f t="shared" si="19"/>
        <v>54</v>
      </c>
      <c r="J53" s="78">
        <f t="shared" si="19"/>
        <v>54</v>
      </c>
      <c r="K53" s="78">
        <f t="shared" si="19"/>
        <v>54</v>
      </c>
      <c r="L53" s="78">
        <f t="shared" si="19"/>
        <v>54</v>
      </c>
      <c r="M53" s="78">
        <f t="shared" si="19"/>
        <v>54</v>
      </c>
      <c r="N53" s="78">
        <f t="shared" si="19"/>
        <v>54</v>
      </c>
      <c r="O53" s="78">
        <f t="shared" si="19"/>
        <v>54</v>
      </c>
      <c r="P53" s="78">
        <f t="shared" si="19"/>
        <v>54</v>
      </c>
      <c r="Q53" s="78">
        <f t="shared" si="19"/>
        <v>54</v>
      </c>
      <c r="R53" s="78">
        <f t="shared" si="19"/>
        <v>54</v>
      </c>
      <c r="S53" s="78">
        <f t="shared" si="19"/>
        <v>54</v>
      </c>
      <c r="T53" s="78">
        <f t="shared" si="19"/>
        <v>54</v>
      </c>
      <c r="U53" s="78">
        <f t="shared" si="19"/>
        <v>54</v>
      </c>
      <c r="V53" s="78" t="s">
        <v>23</v>
      </c>
      <c r="W53" s="78" t="s">
        <v>23</v>
      </c>
      <c r="X53" s="78">
        <f aca="true" t="shared" si="20" ref="X53:AS53">SUM(X49,X51)</f>
        <v>54</v>
      </c>
      <c r="Y53" s="78">
        <f t="shared" si="20"/>
        <v>54</v>
      </c>
      <c r="Z53" s="78">
        <f t="shared" si="20"/>
        <v>54</v>
      </c>
      <c r="AA53" s="78">
        <f t="shared" si="20"/>
        <v>54</v>
      </c>
      <c r="AB53" s="78">
        <f t="shared" si="20"/>
        <v>54</v>
      </c>
      <c r="AC53" s="78">
        <f t="shared" si="20"/>
        <v>54</v>
      </c>
      <c r="AD53" s="78">
        <f t="shared" si="20"/>
        <v>54</v>
      </c>
      <c r="AE53" s="78">
        <f t="shared" si="20"/>
        <v>54</v>
      </c>
      <c r="AF53" s="78">
        <f t="shared" si="20"/>
        <v>54</v>
      </c>
      <c r="AG53" s="78">
        <f t="shared" si="20"/>
        <v>54</v>
      </c>
      <c r="AH53" s="78">
        <f t="shared" si="20"/>
        <v>54</v>
      </c>
      <c r="AI53" s="78">
        <f t="shared" si="20"/>
        <v>54</v>
      </c>
      <c r="AJ53" s="78">
        <f t="shared" si="20"/>
        <v>54</v>
      </c>
      <c r="AK53" s="78">
        <f t="shared" si="20"/>
        <v>54</v>
      </c>
      <c r="AL53" s="78">
        <f t="shared" si="20"/>
        <v>54</v>
      </c>
      <c r="AM53" s="78">
        <f t="shared" si="20"/>
        <v>54</v>
      </c>
      <c r="AN53" s="78">
        <f t="shared" si="20"/>
        <v>54</v>
      </c>
      <c r="AO53" s="78">
        <f t="shared" si="20"/>
        <v>54</v>
      </c>
      <c r="AP53" s="78">
        <f t="shared" si="20"/>
        <v>54</v>
      </c>
      <c r="AQ53" s="78">
        <f t="shared" si="20"/>
        <v>54</v>
      </c>
      <c r="AR53" s="78">
        <f t="shared" si="20"/>
        <v>54</v>
      </c>
      <c r="AS53" s="198">
        <f t="shared" si="20"/>
        <v>54</v>
      </c>
      <c r="AT53" s="198">
        <f>SUM(AT49,AT51+AT52)</f>
        <v>50</v>
      </c>
      <c r="AU53" s="198">
        <f>SUM(AU49,AU51+AU52)</f>
        <v>50</v>
      </c>
      <c r="AV53" s="78" t="s">
        <v>23</v>
      </c>
      <c r="AW53" s="78" t="s">
        <v>23</v>
      </c>
      <c r="AX53" s="78" t="s">
        <v>23</v>
      </c>
      <c r="AY53" s="78" t="s">
        <v>23</v>
      </c>
      <c r="AZ53" s="78" t="s">
        <v>23</v>
      </c>
      <c r="BA53" s="78" t="s">
        <v>23</v>
      </c>
      <c r="BB53" s="78" t="s">
        <v>23</v>
      </c>
      <c r="BC53" s="78" t="s">
        <v>23</v>
      </c>
      <c r="BD53" s="78" t="s">
        <v>23</v>
      </c>
      <c r="BE53" s="199">
        <f>BE49+BE51+BE52</f>
        <v>2206</v>
      </c>
    </row>
    <row r="55" spans="2:22" ht="18">
      <c r="B55" s="200"/>
      <c r="C55" s="201" t="s">
        <v>65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0"/>
      <c r="R55" s="200"/>
      <c r="S55" s="200"/>
      <c r="T55" s="200"/>
      <c r="U55" s="200"/>
      <c r="V55" s="200"/>
    </row>
    <row r="56" spans="1:22" ht="12.75">
      <c r="A56" s="202" t="s">
        <v>66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</row>
  </sheetData>
  <sheetProtection/>
  <mergeCells count="122">
    <mergeCell ref="AJ2:AL2"/>
    <mergeCell ref="AN2:AQ2"/>
    <mergeCell ref="AW2:AZ2"/>
    <mergeCell ref="J2:L2"/>
    <mergeCell ref="N2:Q2"/>
    <mergeCell ref="S2:U2"/>
    <mergeCell ref="W2:Y2"/>
    <mergeCell ref="AA2:AD2"/>
    <mergeCell ref="AF2:AH2"/>
    <mergeCell ref="B52:D52"/>
    <mergeCell ref="B53:D53"/>
    <mergeCell ref="AS2:AU2"/>
    <mergeCell ref="C19:C20"/>
    <mergeCell ref="B41:B42"/>
    <mergeCell ref="C41:C42"/>
    <mergeCell ref="B43:B44"/>
    <mergeCell ref="C43:C44"/>
    <mergeCell ref="C35:C36"/>
    <mergeCell ref="C39:C40"/>
    <mergeCell ref="B49:D49"/>
    <mergeCell ref="B51:D51"/>
    <mergeCell ref="B23:B24"/>
    <mergeCell ref="C23:C24"/>
    <mergeCell ref="B39:B40"/>
    <mergeCell ref="C31:C32"/>
    <mergeCell ref="B33:B34"/>
    <mergeCell ref="C33:C34"/>
    <mergeCell ref="B21:B22"/>
    <mergeCell ref="C21:C22"/>
    <mergeCell ref="B19:B20"/>
    <mergeCell ref="C37:C38"/>
    <mergeCell ref="B25:B26"/>
    <mergeCell ref="C25:C26"/>
    <mergeCell ref="C29:C30"/>
    <mergeCell ref="B31:B32"/>
    <mergeCell ref="C11:C12"/>
    <mergeCell ref="B13:B14"/>
    <mergeCell ref="C13:C14"/>
    <mergeCell ref="B15:B16"/>
    <mergeCell ref="C15:C16"/>
    <mergeCell ref="B17:B18"/>
    <mergeCell ref="C17:C18"/>
    <mergeCell ref="A5:BE5"/>
    <mergeCell ref="B7:B8"/>
    <mergeCell ref="C7:C8"/>
    <mergeCell ref="B9:B10"/>
    <mergeCell ref="C9:C10"/>
    <mergeCell ref="A7:A53"/>
    <mergeCell ref="B27:B28"/>
    <mergeCell ref="C27:C28"/>
    <mergeCell ref="B29:B30"/>
    <mergeCell ref="B11:B12"/>
    <mergeCell ref="A1:AX1"/>
    <mergeCell ref="AY1:BE1"/>
    <mergeCell ref="A2:A4"/>
    <mergeCell ref="B2:B4"/>
    <mergeCell ref="C2:C4"/>
    <mergeCell ref="D2:D4"/>
    <mergeCell ref="F2:H2"/>
    <mergeCell ref="BE2:BE3"/>
    <mergeCell ref="E3:BD3"/>
    <mergeCell ref="BA2:BD2"/>
    <mergeCell ref="B35:B36"/>
    <mergeCell ref="E49:E50"/>
    <mergeCell ref="F49:F50"/>
    <mergeCell ref="G49:G50"/>
    <mergeCell ref="B50:D50"/>
    <mergeCell ref="B45:B46"/>
    <mergeCell ref="C45:C46"/>
    <mergeCell ref="B37:B38"/>
    <mergeCell ref="B47:B48"/>
    <mergeCell ref="C47:C48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Y49:AY50"/>
    <mergeCell ref="AZ49:AZ50"/>
    <mergeCell ref="AO49:AO50"/>
    <mergeCell ref="AP49:AP50"/>
    <mergeCell ref="AQ49:AQ50"/>
    <mergeCell ref="AR49:AR50"/>
    <mergeCell ref="AS49:AS50"/>
    <mergeCell ref="AT49:AT50"/>
    <mergeCell ref="BA49:BA50"/>
    <mergeCell ref="BB49:BB50"/>
    <mergeCell ref="BC49:BC50"/>
    <mergeCell ref="BD49:BD50"/>
    <mergeCell ref="BE49:BE50"/>
    <mergeCell ref="AU49:AU50"/>
    <mergeCell ref="AV49:AV50"/>
    <mergeCell ref="AW49:AW50"/>
    <mergeCell ref="AX49:AX50"/>
  </mergeCells>
  <hyperlinks>
    <hyperlink ref="A5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0"/>
  <sheetViews>
    <sheetView zoomScale="80" zoomScaleNormal="80" zoomScalePageLayoutView="0" workbookViewId="0" topLeftCell="A1">
      <pane xSplit="4" ySplit="5" topLeftCell="E6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G74" sqref="BG74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2" width="5.375" style="20" customWidth="1"/>
    <col min="33" max="35" width="5.375" style="65" customWidth="1"/>
    <col min="36" max="39" width="5.375" style="0" customWidth="1"/>
    <col min="40" max="42" width="5.375" style="20" customWidth="1"/>
    <col min="43" max="43" width="5.375" style="155" customWidth="1"/>
    <col min="44" max="56" width="5.375" style="0" customWidth="1"/>
    <col min="57" max="57" width="11.375" style="0" customWidth="1"/>
    <col min="58" max="16384" width="8.875" style="157" customWidth="1"/>
  </cols>
  <sheetData>
    <row r="1" spans="1:57" ht="71.25" customHeight="1" thickBot="1">
      <c r="A1" s="256" t="s">
        <v>213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324"/>
      <c r="BD1" s="324"/>
      <c r="BE1" s="324"/>
    </row>
    <row r="2" spans="1:57" ht="47.25" customHeight="1" thickBot="1">
      <c r="A2" s="325" t="s">
        <v>0</v>
      </c>
      <c r="B2" s="325" t="s">
        <v>1</v>
      </c>
      <c r="C2" s="325" t="s">
        <v>2</v>
      </c>
      <c r="D2" s="325" t="s">
        <v>3</v>
      </c>
      <c r="E2" s="66"/>
      <c r="F2" s="261" t="s">
        <v>4</v>
      </c>
      <c r="G2" s="262"/>
      <c r="H2" s="263"/>
      <c r="I2" s="66"/>
      <c r="J2" s="261" t="s">
        <v>5</v>
      </c>
      <c r="K2" s="302"/>
      <c r="L2" s="308"/>
      <c r="M2" s="66"/>
      <c r="N2" s="309" t="s">
        <v>6</v>
      </c>
      <c r="O2" s="310"/>
      <c r="P2" s="310"/>
      <c r="Q2" s="311"/>
      <c r="R2" s="121"/>
      <c r="S2" s="309" t="s">
        <v>7</v>
      </c>
      <c r="T2" s="310"/>
      <c r="U2" s="311"/>
      <c r="V2" s="168"/>
      <c r="W2" s="309" t="s">
        <v>8</v>
      </c>
      <c r="X2" s="312"/>
      <c r="Y2" s="312"/>
      <c r="Z2" s="67"/>
      <c r="AA2" s="309" t="s">
        <v>9</v>
      </c>
      <c r="AB2" s="310"/>
      <c r="AC2" s="310"/>
      <c r="AD2" s="311"/>
      <c r="AE2" s="121"/>
      <c r="AF2" s="309" t="s">
        <v>10</v>
      </c>
      <c r="AG2" s="310"/>
      <c r="AH2" s="311"/>
      <c r="AI2" s="122"/>
      <c r="AJ2" s="261" t="s">
        <v>11</v>
      </c>
      <c r="AK2" s="302"/>
      <c r="AL2" s="302"/>
      <c r="AM2" s="122"/>
      <c r="AN2" s="261" t="s">
        <v>12</v>
      </c>
      <c r="AO2" s="306"/>
      <c r="AP2" s="306"/>
      <c r="AQ2" s="307"/>
      <c r="AR2" s="122"/>
      <c r="AS2" s="261" t="s">
        <v>13</v>
      </c>
      <c r="AT2" s="302"/>
      <c r="AU2" s="302"/>
      <c r="AV2" s="137"/>
      <c r="AW2" s="261" t="s">
        <v>14</v>
      </c>
      <c r="AX2" s="302"/>
      <c r="AY2" s="302"/>
      <c r="AZ2" s="308"/>
      <c r="BA2" s="261" t="s">
        <v>15</v>
      </c>
      <c r="BB2" s="302"/>
      <c r="BC2" s="302"/>
      <c r="BD2" s="308"/>
      <c r="BE2" s="319" t="s">
        <v>16</v>
      </c>
    </row>
    <row r="3" spans="1:57" ht="13.5" thickBot="1">
      <c r="A3" s="326"/>
      <c r="B3" s="326"/>
      <c r="C3" s="326"/>
      <c r="D3" s="326"/>
      <c r="E3" s="317" t="s">
        <v>17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20"/>
    </row>
    <row r="4" spans="1:57" s="158" customFormat="1" ht="31.5" customHeight="1" thickBot="1">
      <c r="A4" s="327"/>
      <c r="B4" s="327"/>
      <c r="C4" s="327"/>
      <c r="D4" s="327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5">
        <v>2</v>
      </c>
      <c r="X4" s="25">
        <v>3</v>
      </c>
      <c r="Y4" s="25">
        <v>4</v>
      </c>
      <c r="Z4" s="25">
        <v>5</v>
      </c>
      <c r="AA4" s="25">
        <v>6</v>
      </c>
      <c r="AB4" s="25">
        <v>7</v>
      </c>
      <c r="AC4" s="25">
        <v>8</v>
      </c>
      <c r="AD4" s="25">
        <v>9</v>
      </c>
      <c r="AE4" s="24">
        <v>10</v>
      </c>
      <c r="AF4" s="24">
        <v>11</v>
      </c>
      <c r="AG4" s="53">
        <v>12</v>
      </c>
      <c r="AH4" s="53">
        <v>13</v>
      </c>
      <c r="AI4" s="53">
        <v>14</v>
      </c>
      <c r="AJ4" s="2">
        <v>15</v>
      </c>
      <c r="AK4" s="2">
        <v>16</v>
      </c>
      <c r="AL4" s="2">
        <v>17</v>
      </c>
      <c r="AM4" s="2">
        <v>18</v>
      </c>
      <c r="AN4" s="24">
        <v>19</v>
      </c>
      <c r="AO4" s="24">
        <v>20</v>
      </c>
      <c r="AP4" s="24">
        <v>21</v>
      </c>
      <c r="AQ4" s="153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7">
        <v>35</v>
      </c>
      <c r="BE4" s="320"/>
    </row>
    <row r="5" spans="1:57" ht="13.5" thickBot="1">
      <c r="A5" s="317" t="s">
        <v>18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20"/>
    </row>
    <row r="6" spans="1:57" s="158" customFormat="1" ht="27" customHeight="1" thickBot="1">
      <c r="A6" s="159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54">
        <v>29</v>
      </c>
      <c r="AH6" s="54">
        <v>30</v>
      </c>
      <c r="AI6" s="54">
        <v>31</v>
      </c>
      <c r="AJ6" s="5">
        <v>32</v>
      </c>
      <c r="AK6" s="5">
        <v>33</v>
      </c>
      <c r="AL6" s="5">
        <v>34</v>
      </c>
      <c r="AM6" s="5">
        <v>35</v>
      </c>
      <c r="AN6" s="23">
        <v>36</v>
      </c>
      <c r="AO6" s="23">
        <v>37</v>
      </c>
      <c r="AP6" s="23">
        <v>38</v>
      </c>
      <c r="AQ6" s="154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6">
        <v>52</v>
      </c>
      <c r="BE6" s="321"/>
    </row>
    <row r="7" spans="1:57" ht="27" customHeight="1" thickBot="1">
      <c r="A7" s="313" t="s">
        <v>96</v>
      </c>
      <c r="B7" s="322" t="s">
        <v>91</v>
      </c>
      <c r="C7" s="322" t="s">
        <v>90</v>
      </c>
      <c r="D7" s="35" t="s">
        <v>22</v>
      </c>
      <c r="E7" s="17">
        <f>E9+E11+E13+E15+E17</f>
        <v>7</v>
      </c>
      <c r="F7" s="17">
        <f aca="true" t="shared" si="0" ref="F7:AT7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7</v>
      </c>
      <c r="T7" s="17">
        <f t="shared" si="0"/>
        <v>7</v>
      </c>
      <c r="U7" s="17" t="s">
        <v>202</v>
      </c>
      <c r="V7" s="17" t="s">
        <v>23</v>
      </c>
      <c r="W7" s="17" t="s">
        <v>23</v>
      </c>
      <c r="X7" s="17">
        <f t="shared" si="0"/>
        <v>10</v>
      </c>
      <c r="Y7" s="17">
        <f t="shared" si="0"/>
        <v>9</v>
      </c>
      <c r="Z7" s="17">
        <f t="shared" si="0"/>
        <v>10</v>
      </c>
      <c r="AA7" s="17">
        <f t="shared" si="0"/>
        <v>9</v>
      </c>
      <c r="AB7" s="17">
        <f t="shared" si="0"/>
        <v>10</v>
      </c>
      <c r="AC7" s="17">
        <f t="shared" si="0"/>
        <v>9</v>
      </c>
      <c r="AD7" s="17">
        <f t="shared" si="0"/>
        <v>10</v>
      </c>
      <c r="AE7" s="17">
        <f t="shared" si="0"/>
        <v>9</v>
      </c>
      <c r="AF7" s="17">
        <f t="shared" si="0"/>
        <v>10</v>
      </c>
      <c r="AG7" s="17">
        <f t="shared" si="0"/>
        <v>9</v>
      </c>
      <c r="AH7" s="17">
        <f t="shared" si="0"/>
        <v>10</v>
      </c>
      <c r="AI7" s="17">
        <f t="shared" si="0"/>
        <v>9</v>
      </c>
      <c r="AJ7" s="17">
        <f t="shared" si="0"/>
        <v>10</v>
      </c>
      <c r="AK7" s="17">
        <f t="shared" si="0"/>
        <v>9</v>
      </c>
      <c r="AL7" s="17">
        <f t="shared" si="0"/>
        <v>10</v>
      </c>
      <c r="AM7" s="17">
        <f t="shared" si="0"/>
        <v>9</v>
      </c>
      <c r="AN7" s="17">
        <f t="shared" si="0"/>
        <v>10</v>
      </c>
      <c r="AO7" s="17">
        <f t="shared" si="0"/>
        <v>9</v>
      </c>
      <c r="AP7" s="17">
        <f t="shared" si="0"/>
        <v>10</v>
      </c>
      <c r="AQ7" s="17">
        <f t="shared" si="0"/>
        <v>0</v>
      </c>
      <c r="AR7" s="17">
        <f t="shared" si="0"/>
        <v>0</v>
      </c>
      <c r="AS7" s="17">
        <f t="shared" si="0"/>
        <v>0</v>
      </c>
      <c r="AT7" s="17">
        <f t="shared" si="0"/>
        <v>0</v>
      </c>
      <c r="AU7" s="17" t="s">
        <v>202</v>
      </c>
      <c r="AV7" s="17" t="s">
        <v>23</v>
      </c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9">
        <v>288</v>
      </c>
    </row>
    <row r="8" spans="1:57" ht="15" customHeight="1" thickBot="1">
      <c r="A8" s="314"/>
      <c r="B8" s="323"/>
      <c r="C8" s="323"/>
      <c r="D8" s="7" t="s">
        <v>25</v>
      </c>
      <c r="E8" s="8">
        <f>E10+E12+E14+E16+E18</f>
        <v>4</v>
      </c>
      <c r="F8" s="8">
        <f aca="true" t="shared" si="1" ref="F8:T8">F10+F12+F14+F16+F18</f>
        <v>3</v>
      </c>
      <c r="G8" s="8">
        <f t="shared" si="1"/>
        <v>4</v>
      </c>
      <c r="H8" s="8">
        <f t="shared" si="1"/>
        <v>3</v>
      </c>
      <c r="I8" s="8">
        <f t="shared" si="1"/>
        <v>4</v>
      </c>
      <c r="J8" s="8">
        <f t="shared" si="1"/>
        <v>3</v>
      </c>
      <c r="K8" s="8">
        <f t="shared" si="1"/>
        <v>4</v>
      </c>
      <c r="L8" s="8">
        <f t="shared" si="1"/>
        <v>3</v>
      </c>
      <c r="M8" s="8">
        <f t="shared" si="1"/>
        <v>4</v>
      </c>
      <c r="N8" s="8">
        <f t="shared" si="1"/>
        <v>3</v>
      </c>
      <c r="O8" s="8">
        <f t="shared" si="1"/>
        <v>4</v>
      </c>
      <c r="P8" s="8">
        <f t="shared" si="1"/>
        <v>3</v>
      </c>
      <c r="Q8" s="8">
        <f t="shared" si="1"/>
        <v>4</v>
      </c>
      <c r="R8" s="8">
        <f t="shared" si="1"/>
        <v>3</v>
      </c>
      <c r="S8" s="8">
        <f t="shared" si="1"/>
        <v>4</v>
      </c>
      <c r="T8" s="8">
        <f t="shared" si="1"/>
        <v>3</v>
      </c>
      <c r="U8" s="8" t="s">
        <v>202</v>
      </c>
      <c r="V8" s="8" t="s">
        <v>23</v>
      </c>
      <c r="W8" s="8" t="s">
        <v>23</v>
      </c>
      <c r="X8" s="8">
        <f aca="true" t="shared" si="2" ref="X8:AT8">X10+X12+X14+X16+X18</f>
        <v>5</v>
      </c>
      <c r="Y8" s="8">
        <f t="shared" si="2"/>
        <v>5</v>
      </c>
      <c r="Z8" s="8">
        <f t="shared" si="2"/>
        <v>5</v>
      </c>
      <c r="AA8" s="8">
        <f t="shared" si="2"/>
        <v>5</v>
      </c>
      <c r="AB8" s="8">
        <f t="shared" si="2"/>
        <v>5</v>
      </c>
      <c r="AC8" s="8">
        <f t="shared" si="2"/>
        <v>5</v>
      </c>
      <c r="AD8" s="8">
        <f t="shared" si="2"/>
        <v>5</v>
      </c>
      <c r="AE8" s="8">
        <f t="shared" si="2"/>
        <v>5</v>
      </c>
      <c r="AF8" s="8">
        <f t="shared" si="2"/>
        <v>5</v>
      </c>
      <c r="AG8" s="8">
        <f t="shared" si="2"/>
        <v>5</v>
      </c>
      <c r="AH8" s="8">
        <f t="shared" si="2"/>
        <v>4</v>
      </c>
      <c r="AI8" s="8">
        <f t="shared" si="2"/>
        <v>5</v>
      </c>
      <c r="AJ8" s="8">
        <f t="shared" si="2"/>
        <v>4</v>
      </c>
      <c r="AK8" s="8">
        <f t="shared" si="2"/>
        <v>5</v>
      </c>
      <c r="AL8" s="8">
        <f t="shared" si="2"/>
        <v>4</v>
      </c>
      <c r="AM8" s="8">
        <f t="shared" si="2"/>
        <v>5</v>
      </c>
      <c r="AN8" s="8">
        <f t="shared" si="2"/>
        <v>4</v>
      </c>
      <c r="AO8" s="8">
        <f t="shared" si="2"/>
        <v>5</v>
      </c>
      <c r="AP8" s="8">
        <f t="shared" si="2"/>
        <v>5</v>
      </c>
      <c r="AQ8" s="17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 t="s">
        <v>202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v>144</v>
      </c>
    </row>
    <row r="9" spans="1:57" ht="16.5" customHeight="1" thickBot="1">
      <c r="A9" s="314"/>
      <c r="B9" s="328" t="s">
        <v>89</v>
      </c>
      <c r="C9" s="330" t="s">
        <v>104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 t="s">
        <v>202</v>
      </c>
      <c r="V9" s="11" t="s">
        <v>23</v>
      </c>
      <c r="W9" s="38" t="s">
        <v>23</v>
      </c>
      <c r="X9" s="38">
        <v>3</v>
      </c>
      <c r="Y9" s="38">
        <v>2</v>
      </c>
      <c r="Z9" s="38">
        <v>3</v>
      </c>
      <c r="AA9" s="38">
        <v>2</v>
      </c>
      <c r="AB9" s="38">
        <v>3</v>
      </c>
      <c r="AC9" s="13">
        <v>2</v>
      </c>
      <c r="AD9" s="13">
        <v>3</v>
      </c>
      <c r="AE9" s="13">
        <v>2</v>
      </c>
      <c r="AF9" s="38">
        <v>3</v>
      </c>
      <c r="AG9" s="57">
        <v>2</v>
      </c>
      <c r="AH9" s="57">
        <v>3</v>
      </c>
      <c r="AI9" s="57">
        <v>2</v>
      </c>
      <c r="AJ9" s="11">
        <v>3</v>
      </c>
      <c r="AK9" s="9">
        <v>2</v>
      </c>
      <c r="AL9" s="11">
        <v>3</v>
      </c>
      <c r="AM9" s="11">
        <v>2</v>
      </c>
      <c r="AN9" s="38">
        <v>3</v>
      </c>
      <c r="AO9" s="13">
        <v>2</v>
      </c>
      <c r="AP9" s="141">
        <v>3</v>
      </c>
      <c r="AQ9" s="141"/>
      <c r="AR9" s="140"/>
      <c r="AS9" s="140"/>
      <c r="AT9" s="140"/>
      <c r="AU9" s="139" t="s">
        <v>202</v>
      </c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aca="true" t="shared" si="3" ref="BE9:BE39">SUM(E9:BD9)</f>
        <v>48</v>
      </c>
    </row>
    <row r="10" spans="1:57" ht="14.25" customHeight="1" thickBot="1">
      <c r="A10" s="314"/>
      <c r="B10" s="329"/>
      <c r="C10" s="331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 t="s">
        <v>202</v>
      </c>
      <c r="V10" s="11" t="s">
        <v>23</v>
      </c>
      <c r="W10" s="38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50">
        <v>1</v>
      </c>
      <c r="AD10" s="50">
        <v>2</v>
      </c>
      <c r="AE10" s="50">
        <v>1</v>
      </c>
      <c r="AF10" s="16">
        <v>2</v>
      </c>
      <c r="AG10" s="59">
        <v>1</v>
      </c>
      <c r="AH10" s="59">
        <v>1</v>
      </c>
      <c r="AI10" s="59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50">
        <v>1</v>
      </c>
      <c r="AP10" s="16">
        <v>1</v>
      </c>
      <c r="AQ10" s="149"/>
      <c r="AR10" s="139"/>
      <c r="AS10" s="139"/>
      <c r="AT10" s="139"/>
      <c r="AU10" s="139" t="s">
        <v>202</v>
      </c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3"/>
        <v>24</v>
      </c>
    </row>
    <row r="11" spans="1:57" ht="15.75" customHeight="1" thickBot="1">
      <c r="A11" s="314"/>
      <c r="B11" s="328" t="s">
        <v>88</v>
      </c>
      <c r="C11" s="330" t="s">
        <v>95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40">
        <v>3</v>
      </c>
      <c r="U11" s="11" t="s">
        <v>202</v>
      </c>
      <c r="V11" s="11" t="s">
        <v>23</v>
      </c>
      <c r="W11" s="38" t="s">
        <v>23</v>
      </c>
      <c r="X11" s="16"/>
      <c r="Y11" s="16"/>
      <c r="Z11" s="16"/>
      <c r="AA11" s="16"/>
      <c r="AB11" s="16"/>
      <c r="AC11" s="50"/>
      <c r="AD11" s="50"/>
      <c r="AE11" s="50"/>
      <c r="AF11" s="16"/>
      <c r="AG11" s="59"/>
      <c r="AH11" s="59"/>
      <c r="AI11" s="59"/>
      <c r="AJ11" s="10"/>
      <c r="AK11" s="12"/>
      <c r="AL11" s="10"/>
      <c r="AM11" s="10"/>
      <c r="AN11" s="16"/>
      <c r="AO11" s="50"/>
      <c r="AP11" s="16"/>
      <c r="AQ11" s="149"/>
      <c r="AR11" s="139"/>
      <c r="AS11" s="139"/>
      <c r="AT11" s="139"/>
      <c r="AU11" s="139" t="s">
        <v>202</v>
      </c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3"/>
        <v>48</v>
      </c>
    </row>
    <row r="12" spans="1:57" ht="15.75" customHeight="1" thickBot="1">
      <c r="A12" s="314"/>
      <c r="B12" s="329"/>
      <c r="C12" s="331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 t="s">
        <v>202</v>
      </c>
      <c r="V12" s="11" t="s">
        <v>23</v>
      </c>
      <c r="W12" s="38" t="s">
        <v>23</v>
      </c>
      <c r="X12" s="16"/>
      <c r="Y12" s="16"/>
      <c r="Z12" s="16"/>
      <c r="AA12" s="16"/>
      <c r="AB12" s="16"/>
      <c r="AC12" s="50"/>
      <c r="AD12" s="50"/>
      <c r="AE12" s="50"/>
      <c r="AF12" s="16"/>
      <c r="AG12" s="59"/>
      <c r="AH12" s="59"/>
      <c r="AI12" s="59"/>
      <c r="AJ12" s="10"/>
      <c r="AK12" s="12"/>
      <c r="AL12" s="10"/>
      <c r="AM12" s="10"/>
      <c r="AN12" s="16"/>
      <c r="AO12" s="50"/>
      <c r="AP12" s="16"/>
      <c r="AQ12" s="149"/>
      <c r="AR12" s="139"/>
      <c r="AS12" s="139"/>
      <c r="AT12" s="139"/>
      <c r="AU12" s="139" t="s">
        <v>202</v>
      </c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3"/>
        <v>24</v>
      </c>
    </row>
    <row r="13" spans="1:57" ht="13.5" thickBot="1">
      <c r="A13" s="314"/>
      <c r="B13" s="328" t="s">
        <v>87</v>
      </c>
      <c r="C13" s="330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 t="s">
        <v>202</v>
      </c>
      <c r="V13" s="11" t="s">
        <v>23</v>
      </c>
      <c r="W13" s="38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38">
        <v>2</v>
      </c>
      <c r="AQ13" s="141"/>
      <c r="AR13" s="140"/>
      <c r="AS13" s="140"/>
      <c r="AT13" s="140"/>
      <c r="AU13" s="139" t="s">
        <v>202</v>
      </c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70</v>
      </c>
    </row>
    <row r="14" spans="1:57" ht="13.5" thickBot="1">
      <c r="A14" s="314"/>
      <c r="B14" s="329"/>
      <c r="C14" s="339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 t="s">
        <v>202</v>
      </c>
      <c r="V14" s="11" t="s">
        <v>23</v>
      </c>
      <c r="W14" s="38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38">
        <v>1</v>
      </c>
      <c r="AQ14" s="141"/>
      <c r="AR14" s="140"/>
      <c r="AS14" s="140"/>
      <c r="AT14" s="140"/>
      <c r="AU14" s="140" t="s">
        <v>202</v>
      </c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3"/>
        <v>35</v>
      </c>
    </row>
    <row r="15" spans="1:57" ht="13.5" thickBot="1">
      <c r="A15" s="314"/>
      <c r="B15" s="328" t="s">
        <v>86</v>
      </c>
      <c r="C15" s="330" t="s">
        <v>30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 t="s">
        <v>202</v>
      </c>
      <c r="V15" s="11" t="s">
        <v>23</v>
      </c>
      <c r="W15" s="38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38">
        <v>2</v>
      </c>
      <c r="AQ15" s="141"/>
      <c r="AR15" s="140"/>
      <c r="AS15" s="140"/>
      <c r="AT15" s="140"/>
      <c r="AU15" s="139" t="s">
        <v>202</v>
      </c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70</v>
      </c>
    </row>
    <row r="16" spans="1:57" ht="13.5" thickBot="1">
      <c r="A16" s="314"/>
      <c r="B16" s="329"/>
      <c r="C16" s="339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 t="s">
        <v>202</v>
      </c>
      <c r="V16" s="11" t="s">
        <v>23</v>
      </c>
      <c r="W16" s="38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49"/>
      <c r="AR16" s="139"/>
      <c r="AS16" s="139"/>
      <c r="AT16" s="139"/>
      <c r="AU16" s="139" t="s">
        <v>202</v>
      </c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3"/>
        <v>35</v>
      </c>
    </row>
    <row r="17" spans="1:57" ht="18" customHeight="1" thickBot="1">
      <c r="A17" s="314"/>
      <c r="B17" s="328" t="s">
        <v>85</v>
      </c>
      <c r="C17" s="328" t="s">
        <v>94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 t="s">
        <v>202</v>
      </c>
      <c r="V17" s="11" t="s">
        <v>23</v>
      </c>
      <c r="W17" s="38" t="s">
        <v>23</v>
      </c>
      <c r="X17" s="38">
        <v>3</v>
      </c>
      <c r="Y17" s="38">
        <v>3</v>
      </c>
      <c r="Z17" s="38">
        <v>3</v>
      </c>
      <c r="AA17" s="38">
        <v>3</v>
      </c>
      <c r="AB17" s="38">
        <v>3</v>
      </c>
      <c r="AC17" s="13">
        <v>3</v>
      </c>
      <c r="AD17" s="13">
        <v>3</v>
      </c>
      <c r="AE17" s="13">
        <v>3</v>
      </c>
      <c r="AF17" s="38">
        <v>3</v>
      </c>
      <c r="AG17" s="57">
        <v>3</v>
      </c>
      <c r="AH17" s="57">
        <v>3</v>
      </c>
      <c r="AI17" s="57">
        <v>3</v>
      </c>
      <c r="AJ17" s="11">
        <v>3</v>
      </c>
      <c r="AK17" s="9">
        <v>3</v>
      </c>
      <c r="AL17" s="11">
        <v>3</v>
      </c>
      <c r="AM17" s="11">
        <v>3</v>
      </c>
      <c r="AN17" s="38">
        <v>3</v>
      </c>
      <c r="AO17" s="13">
        <v>3</v>
      </c>
      <c r="AP17" s="141">
        <v>3</v>
      </c>
      <c r="AQ17" s="141"/>
      <c r="AR17" s="140"/>
      <c r="AS17" s="140"/>
      <c r="AT17" s="140"/>
      <c r="AU17" s="139" t="s">
        <v>202</v>
      </c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3"/>
        <v>57</v>
      </c>
    </row>
    <row r="18" spans="1:57" ht="23.25" customHeight="1" thickBot="1">
      <c r="A18" s="314"/>
      <c r="B18" s="329"/>
      <c r="C18" s="333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 t="s">
        <v>202</v>
      </c>
      <c r="V18" s="11" t="s">
        <v>23</v>
      </c>
      <c r="W18" s="38" t="s">
        <v>23</v>
      </c>
      <c r="X18" s="38">
        <v>1</v>
      </c>
      <c r="Y18" s="38">
        <v>2</v>
      </c>
      <c r="Z18" s="38">
        <v>1</v>
      </c>
      <c r="AA18" s="38">
        <v>2</v>
      </c>
      <c r="AB18" s="38">
        <v>1</v>
      </c>
      <c r="AC18" s="13">
        <v>2</v>
      </c>
      <c r="AD18" s="13">
        <v>1</v>
      </c>
      <c r="AE18" s="13">
        <v>2</v>
      </c>
      <c r="AF18" s="38">
        <v>1</v>
      </c>
      <c r="AG18" s="57">
        <v>2</v>
      </c>
      <c r="AH18" s="57">
        <v>1</v>
      </c>
      <c r="AI18" s="57">
        <v>2</v>
      </c>
      <c r="AJ18" s="11">
        <v>1</v>
      </c>
      <c r="AK18" s="9">
        <v>2</v>
      </c>
      <c r="AL18" s="11">
        <v>1</v>
      </c>
      <c r="AM18" s="11">
        <v>2</v>
      </c>
      <c r="AN18" s="38">
        <v>1</v>
      </c>
      <c r="AO18" s="13">
        <v>2</v>
      </c>
      <c r="AP18" s="38">
        <v>2</v>
      </c>
      <c r="AQ18" s="141"/>
      <c r="AR18" s="140"/>
      <c r="AS18" s="140"/>
      <c r="AT18" s="140"/>
      <c r="AU18" s="140" t="s">
        <v>202</v>
      </c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3"/>
        <v>29</v>
      </c>
    </row>
    <row r="19" spans="1:57" ht="13.5" customHeight="1" hidden="1" thickBot="1">
      <c r="A19" s="314"/>
      <c r="B19" s="334" t="s">
        <v>84</v>
      </c>
      <c r="C19" s="332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38" t="s">
        <v>23</v>
      </c>
      <c r="X19" s="38"/>
      <c r="Y19" s="38"/>
      <c r="Z19" s="38"/>
      <c r="AA19" s="38"/>
      <c r="AB19" s="38"/>
      <c r="AC19" s="38"/>
      <c r="AD19" s="38"/>
      <c r="AE19" s="38"/>
      <c r="AF19" s="38"/>
      <c r="AG19" s="57"/>
      <c r="AH19" s="57"/>
      <c r="AI19" s="57"/>
      <c r="AJ19" s="11"/>
      <c r="AK19" s="11"/>
      <c r="AL19" s="11"/>
      <c r="AM19" s="11"/>
      <c r="AN19" s="38"/>
      <c r="AO19" s="38"/>
      <c r="AP19" s="38"/>
      <c r="AQ19" s="14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customHeight="1" hidden="1" thickBot="1">
      <c r="A20" s="314"/>
      <c r="B20" s="335"/>
      <c r="C20" s="333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38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59"/>
      <c r="AH20" s="59"/>
      <c r="AI20" s="59"/>
      <c r="AJ20" s="10"/>
      <c r="AK20" s="10"/>
      <c r="AL20" s="10"/>
      <c r="AM20" s="10"/>
      <c r="AN20" s="16"/>
      <c r="AO20" s="16"/>
      <c r="AP20" s="16"/>
      <c r="AQ20" s="149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customHeight="1" hidden="1" thickBot="1">
      <c r="A21" s="314"/>
      <c r="B21" s="334" t="s">
        <v>83</v>
      </c>
      <c r="C21" s="332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38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59"/>
      <c r="AH21" s="59"/>
      <c r="AI21" s="59"/>
      <c r="AJ21" s="10"/>
      <c r="AK21" s="10"/>
      <c r="AL21" s="10"/>
      <c r="AM21" s="10"/>
      <c r="AN21" s="16"/>
      <c r="AO21" s="16"/>
      <c r="AP21" s="16"/>
      <c r="AQ21" s="149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3.5" customHeight="1" hidden="1" thickBot="1">
      <c r="A22" s="314"/>
      <c r="B22" s="335"/>
      <c r="C22" s="333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38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59"/>
      <c r="AH22" s="59"/>
      <c r="AI22" s="59"/>
      <c r="AJ22" s="10"/>
      <c r="AK22" s="10"/>
      <c r="AL22" s="10"/>
      <c r="AM22" s="10"/>
      <c r="AN22" s="16"/>
      <c r="AO22" s="16"/>
      <c r="AP22" s="16"/>
      <c r="AQ22" s="14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customHeight="1" hidden="1" thickBot="1">
      <c r="A23" s="314"/>
      <c r="B23" s="334" t="s">
        <v>82</v>
      </c>
      <c r="C23" s="332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38" t="s">
        <v>23</v>
      </c>
      <c r="X23" s="38"/>
      <c r="Y23" s="38"/>
      <c r="Z23" s="38"/>
      <c r="AA23" s="38"/>
      <c r="AB23" s="38"/>
      <c r="AC23" s="38"/>
      <c r="AD23" s="38"/>
      <c r="AE23" s="38"/>
      <c r="AF23" s="38"/>
      <c r="AG23" s="57"/>
      <c r="AH23" s="57"/>
      <c r="AI23" s="57"/>
      <c r="AJ23" s="11"/>
      <c r="AK23" s="11"/>
      <c r="AL23" s="11"/>
      <c r="AM23" s="11"/>
      <c r="AN23" s="38"/>
      <c r="AO23" s="38"/>
      <c r="AP23" s="38"/>
      <c r="AQ23" s="14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4.25" customHeight="1" hidden="1" thickBot="1">
      <c r="A24" s="314"/>
      <c r="B24" s="335"/>
      <c r="C24" s="333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38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59"/>
      <c r="AH24" s="59"/>
      <c r="AI24" s="59"/>
      <c r="AJ24" s="10"/>
      <c r="AK24" s="10"/>
      <c r="AL24" s="10"/>
      <c r="AM24" s="10"/>
      <c r="AN24" s="16"/>
      <c r="AO24" s="16"/>
      <c r="AP24" s="16"/>
      <c r="AQ24" s="149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ht="13.5" customHeight="1" hidden="1" thickBot="1">
      <c r="A25" s="314"/>
      <c r="B25" s="334"/>
      <c r="C25" s="332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59"/>
      <c r="AH25" s="59"/>
      <c r="AI25" s="59"/>
      <c r="AJ25" s="10"/>
      <c r="AK25" s="10"/>
      <c r="AL25" s="10"/>
      <c r="AM25" s="10"/>
      <c r="AN25" s="16"/>
      <c r="AO25" s="16"/>
      <c r="AP25" s="16"/>
      <c r="AQ25" s="149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3"/>
        <v>0</v>
      </c>
    </row>
    <row r="26" spans="1:57" ht="13.5" customHeight="1" hidden="1">
      <c r="A26" s="314"/>
      <c r="B26" s="341"/>
      <c r="C26" s="342"/>
      <c r="D26" s="1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5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3"/>
      <c r="AH26" s="173"/>
      <c r="AI26" s="173"/>
      <c r="AJ26" s="15"/>
      <c r="AK26" s="15"/>
      <c r="AL26" s="15"/>
      <c r="AM26" s="15"/>
      <c r="AN26" s="172"/>
      <c r="AO26" s="172"/>
      <c r="AP26" s="172"/>
      <c r="AQ26" s="174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44">
        <f t="shared" si="3"/>
        <v>0</v>
      </c>
    </row>
    <row r="27" spans="1:57" ht="28.5" customHeight="1" hidden="1" thickBot="1">
      <c r="A27" s="315"/>
      <c r="B27" s="345" t="s">
        <v>162</v>
      </c>
      <c r="C27" s="347" t="s">
        <v>161</v>
      </c>
      <c r="D27" s="176" t="s">
        <v>22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6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9"/>
      <c r="AH27" s="179"/>
      <c r="AI27" s="179"/>
      <c r="AJ27" s="176"/>
      <c r="AK27" s="176"/>
      <c r="AL27" s="176"/>
      <c r="AM27" s="176"/>
      <c r="AN27" s="178"/>
      <c r="AO27" s="178"/>
      <c r="AP27" s="178"/>
      <c r="AQ27" s="178"/>
      <c r="AR27" s="176"/>
      <c r="AS27" s="176"/>
      <c r="AT27" s="176"/>
      <c r="AU27" s="176" t="s">
        <v>202</v>
      </c>
      <c r="AV27" s="176"/>
      <c r="AW27" s="176"/>
      <c r="AX27" s="176"/>
      <c r="AY27" s="176"/>
      <c r="AZ27" s="176"/>
      <c r="BA27" s="176"/>
      <c r="BB27" s="175"/>
      <c r="BC27" s="175"/>
      <c r="BD27" s="175"/>
      <c r="BE27" s="9">
        <f t="shared" si="3"/>
        <v>0</v>
      </c>
    </row>
    <row r="28" spans="1:57" ht="21.75" customHeight="1" hidden="1" thickBot="1">
      <c r="A28" s="315"/>
      <c r="B28" s="346"/>
      <c r="C28" s="348"/>
      <c r="D28" s="176" t="s">
        <v>25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6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9"/>
      <c r="AH28" s="179"/>
      <c r="AI28" s="179"/>
      <c r="AJ28" s="176"/>
      <c r="AK28" s="176"/>
      <c r="AL28" s="176"/>
      <c r="AM28" s="176"/>
      <c r="AN28" s="178"/>
      <c r="AO28" s="178"/>
      <c r="AP28" s="178"/>
      <c r="AQ28" s="178"/>
      <c r="AR28" s="176"/>
      <c r="AS28" s="176"/>
      <c r="AT28" s="176"/>
      <c r="AU28" s="176" t="s">
        <v>202</v>
      </c>
      <c r="AV28" s="176"/>
      <c r="AW28" s="176"/>
      <c r="AX28" s="176"/>
      <c r="AY28" s="176"/>
      <c r="AZ28" s="176"/>
      <c r="BA28" s="176"/>
      <c r="BB28" s="175"/>
      <c r="BC28" s="175"/>
      <c r="BD28" s="175"/>
      <c r="BE28" s="9">
        <f t="shared" si="3"/>
        <v>0</v>
      </c>
    </row>
    <row r="29" spans="1:57" ht="26.25" customHeight="1" thickBot="1">
      <c r="A29" s="314"/>
      <c r="B29" s="340" t="s">
        <v>81</v>
      </c>
      <c r="C29" s="343" t="s">
        <v>80</v>
      </c>
      <c r="D29" s="35" t="s">
        <v>22</v>
      </c>
      <c r="E29" s="17">
        <f aca="true" t="shared" si="4" ref="E29:O29">E31+E33</f>
        <v>3</v>
      </c>
      <c r="F29" s="17">
        <f t="shared" si="4"/>
        <v>3</v>
      </c>
      <c r="G29" s="17">
        <f t="shared" si="4"/>
        <v>3</v>
      </c>
      <c r="H29" s="17">
        <f t="shared" si="4"/>
        <v>3</v>
      </c>
      <c r="I29" s="17">
        <f t="shared" si="4"/>
        <v>3</v>
      </c>
      <c r="J29" s="17">
        <f t="shared" si="4"/>
        <v>3</v>
      </c>
      <c r="K29" s="17">
        <f t="shared" si="4"/>
        <v>3</v>
      </c>
      <c r="L29" s="17">
        <f t="shared" si="4"/>
        <v>3</v>
      </c>
      <c r="M29" s="17">
        <f t="shared" si="4"/>
        <v>3</v>
      </c>
      <c r="N29" s="17">
        <f t="shared" si="4"/>
        <v>3</v>
      </c>
      <c r="O29" s="17">
        <f t="shared" si="4"/>
        <v>3</v>
      </c>
      <c r="P29" s="17">
        <f aca="true" t="shared" si="5" ref="P29:T30">P31+P33</f>
        <v>3</v>
      </c>
      <c r="Q29" s="17">
        <f t="shared" si="5"/>
        <v>3</v>
      </c>
      <c r="R29" s="17">
        <f t="shared" si="5"/>
        <v>3</v>
      </c>
      <c r="S29" s="17">
        <f t="shared" si="5"/>
        <v>3</v>
      </c>
      <c r="T29" s="17">
        <f t="shared" si="5"/>
        <v>3</v>
      </c>
      <c r="U29" s="17" t="s">
        <v>202</v>
      </c>
      <c r="V29" s="17" t="s">
        <v>23</v>
      </c>
      <c r="W29" s="36" t="s">
        <v>23</v>
      </c>
      <c r="X29" s="17">
        <f>X31+X33</f>
        <v>2</v>
      </c>
      <c r="Y29" s="17">
        <f aca="true" t="shared" si="6" ref="Y29:AT29">Y31+Y33</f>
        <v>2</v>
      </c>
      <c r="Z29" s="17">
        <f t="shared" si="6"/>
        <v>2</v>
      </c>
      <c r="AA29" s="17">
        <f t="shared" si="6"/>
        <v>2</v>
      </c>
      <c r="AB29" s="17">
        <f t="shared" si="6"/>
        <v>2</v>
      </c>
      <c r="AC29" s="17">
        <f t="shared" si="6"/>
        <v>2</v>
      </c>
      <c r="AD29" s="17">
        <f t="shared" si="6"/>
        <v>2</v>
      </c>
      <c r="AE29" s="17">
        <f t="shared" si="6"/>
        <v>2</v>
      </c>
      <c r="AF29" s="17">
        <f t="shared" si="6"/>
        <v>2</v>
      </c>
      <c r="AG29" s="17">
        <f t="shared" si="6"/>
        <v>2</v>
      </c>
      <c r="AH29" s="17">
        <f t="shared" si="6"/>
        <v>2</v>
      </c>
      <c r="AI29" s="17">
        <f t="shared" si="6"/>
        <v>2</v>
      </c>
      <c r="AJ29" s="17">
        <f t="shared" si="6"/>
        <v>2</v>
      </c>
      <c r="AK29" s="17">
        <f t="shared" si="6"/>
        <v>2</v>
      </c>
      <c r="AL29" s="17">
        <f t="shared" si="6"/>
        <v>2</v>
      </c>
      <c r="AM29" s="17">
        <f t="shared" si="6"/>
        <v>2</v>
      </c>
      <c r="AN29" s="17">
        <f t="shared" si="6"/>
        <v>2</v>
      </c>
      <c r="AO29" s="17">
        <f t="shared" si="6"/>
        <v>2</v>
      </c>
      <c r="AP29" s="17">
        <f t="shared" si="6"/>
        <v>2</v>
      </c>
      <c r="AQ29" s="17">
        <f t="shared" si="6"/>
        <v>0</v>
      </c>
      <c r="AR29" s="17">
        <f t="shared" si="6"/>
        <v>0</v>
      </c>
      <c r="AS29" s="17">
        <f t="shared" si="6"/>
        <v>0</v>
      </c>
      <c r="AT29" s="17">
        <f t="shared" si="6"/>
        <v>0</v>
      </c>
      <c r="AU29" s="17" t="s">
        <v>202</v>
      </c>
      <c r="AV29" s="35" t="s">
        <v>23</v>
      </c>
      <c r="AW29" s="35" t="s">
        <v>23</v>
      </c>
      <c r="AX29" s="35" t="s">
        <v>23</v>
      </c>
      <c r="AY29" s="35" t="s">
        <v>23</v>
      </c>
      <c r="AZ29" s="35" t="s">
        <v>23</v>
      </c>
      <c r="BA29" s="35" t="s">
        <v>23</v>
      </c>
      <c r="BB29" s="35" t="s">
        <v>23</v>
      </c>
      <c r="BC29" s="35" t="s">
        <v>23</v>
      </c>
      <c r="BD29" s="35" t="s">
        <v>23</v>
      </c>
      <c r="BE29" s="9">
        <f t="shared" si="3"/>
        <v>86</v>
      </c>
    </row>
    <row r="30" spans="1:57" ht="24.75" customHeight="1" thickBot="1">
      <c r="A30" s="314"/>
      <c r="B30" s="333"/>
      <c r="C30" s="344"/>
      <c r="D30" s="35" t="s">
        <v>25</v>
      </c>
      <c r="E30" s="17">
        <f aca="true" t="shared" si="7" ref="E30:O30">E32+E34</f>
        <v>1</v>
      </c>
      <c r="F30" s="17">
        <f t="shared" si="7"/>
        <v>2</v>
      </c>
      <c r="G30" s="17">
        <f t="shared" si="7"/>
        <v>1</v>
      </c>
      <c r="H30" s="17">
        <f t="shared" si="7"/>
        <v>2</v>
      </c>
      <c r="I30" s="17">
        <f t="shared" si="7"/>
        <v>1</v>
      </c>
      <c r="J30" s="17">
        <f t="shared" si="7"/>
        <v>2</v>
      </c>
      <c r="K30" s="17">
        <f t="shared" si="7"/>
        <v>1</v>
      </c>
      <c r="L30" s="17">
        <f t="shared" si="7"/>
        <v>2</v>
      </c>
      <c r="M30" s="17">
        <f t="shared" si="7"/>
        <v>1</v>
      </c>
      <c r="N30" s="17">
        <f t="shared" si="7"/>
        <v>2</v>
      </c>
      <c r="O30" s="17">
        <f t="shared" si="7"/>
        <v>1</v>
      </c>
      <c r="P30" s="17">
        <f t="shared" si="5"/>
        <v>2</v>
      </c>
      <c r="Q30" s="17">
        <f t="shared" si="5"/>
        <v>1</v>
      </c>
      <c r="R30" s="17">
        <f t="shared" si="5"/>
        <v>2</v>
      </c>
      <c r="S30" s="17">
        <f t="shared" si="5"/>
        <v>1</v>
      </c>
      <c r="T30" s="17">
        <f t="shared" si="5"/>
        <v>2</v>
      </c>
      <c r="U30" s="17" t="s">
        <v>202</v>
      </c>
      <c r="V30" s="17" t="s">
        <v>23</v>
      </c>
      <c r="W30" s="36" t="s">
        <v>23</v>
      </c>
      <c r="X30" s="17">
        <f>X32+X34</f>
        <v>1</v>
      </c>
      <c r="Y30" s="17">
        <f aca="true" t="shared" si="8" ref="Y30:AT30">Y32+Y34</f>
        <v>1</v>
      </c>
      <c r="Z30" s="17">
        <f t="shared" si="8"/>
        <v>1</v>
      </c>
      <c r="AA30" s="17">
        <f t="shared" si="8"/>
        <v>1</v>
      </c>
      <c r="AB30" s="17">
        <f t="shared" si="8"/>
        <v>1</v>
      </c>
      <c r="AC30" s="17">
        <f t="shared" si="8"/>
        <v>1</v>
      </c>
      <c r="AD30" s="17">
        <f t="shared" si="8"/>
        <v>1</v>
      </c>
      <c r="AE30" s="17">
        <f t="shared" si="8"/>
        <v>1</v>
      </c>
      <c r="AF30" s="17">
        <f t="shared" si="8"/>
        <v>1</v>
      </c>
      <c r="AG30" s="17">
        <f t="shared" si="8"/>
        <v>1</v>
      </c>
      <c r="AH30" s="17">
        <f t="shared" si="8"/>
        <v>1</v>
      </c>
      <c r="AI30" s="17">
        <f t="shared" si="8"/>
        <v>1</v>
      </c>
      <c r="AJ30" s="17">
        <f t="shared" si="8"/>
        <v>1</v>
      </c>
      <c r="AK30" s="17">
        <f t="shared" si="8"/>
        <v>1</v>
      </c>
      <c r="AL30" s="17">
        <f t="shared" si="8"/>
        <v>1</v>
      </c>
      <c r="AM30" s="17">
        <f t="shared" si="8"/>
        <v>1</v>
      </c>
      <c r="AN30" s="17">
        <f t="shared" si="8"/>
        <v>1</v>
      </c>
      <c r="AO30" s="17">
        <f t="shared" si="8"/>
        <v>1</v>
      </c>
      <c r="AP30" s="17">
        <f t="shared" si="8"/>
        <v>1</v>
      </c>
      <c r="AQ30" s="17">
        <f t="shared" si="8"/>
        <v>0</v>
      </c>
      <c r="AR30" s="17">
        <f t="shared" si="8"/>
        <v>0</v>
      </c>
      <c r="AS30" s="17">
        <f t="shared" si="8"/>
        <v>0</v>
      </c>
      <c r="AT30" s="17">
        <f t="shared" si="8"/>
        <v>0</v>
      </c>
      <c r="AU30" s="17" t="s">
        <v>202</v>
      </c>
      <c r="AV30" s="35" t="s">
        <v>23</v>
      </c>
      <c r="AW30" s="35" t="s">
        <v>23</v>
      </c>
      <c r="AX30" s="35" t="s">
        <v>23</v>
      </c>
      <c r="AY30" s="35" t="s">
        <v>23</v>
      </c>
      <c r="AZ30" s="35" t="s">
        <v>23</v>
      </c>
      <c r="BA30" s="35" t="s">
        <v>23</v>
      </c>
      <c r="BB30" s="35" t="s">
        <v>23</v>
      </c>
      <c r="BC30" s="35" t="s">
        <v>23</v>
      </c>
      <c r="BD30" s="35" t="s">
        <v>23</v>
      </c>
      <c r="BE30" s="9">
        <v>44</v>
      </c>
    </row>
    <row r="31" spans="1:57" ht="13.5" thickBot="1">
      <c r="A31" s="314"/>
      <c r="B31" s="328" t="s">
        <v>79</v>
      </c>
      <c r="C31" s="330" t="s">
        <v>32</v>
      </c>
      <c r="D31" s="10" t="s">
        <v>22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>
        <v>3</v>
      </c>
      <c r="M31" s="11">
        <v>3</v>
      </c>
      <c r="N31" s="11">
        <v>3</v>
      </c>
      <c r="O31" s="11">
        <v>3</v>
      </c>
      <c r="P31" s="11">
        <v>3</v>
      </c>
      <c r="Q31" s="11">
        <v>3</v>
      </c>
      <c r="R31" s="11">
        <v>3</v>
      </c>
      <c r="S31" s="11">
        <v>3</v>
      </c>
      <c r="T31" s="11">
        <v>3</v>
      </c>
      <c r="U31" s="11" t="s">
        <v>202</v>
      </c>
      <c r="V31" s="11" t="s">
        <v>23</v>
      </c>
      <c r="W31" s="38" t="s">
        <v>23</v>
      </c>
      <c r="X31" s="38"/>
      <c r="Y31" s="38"/>
      <c r="Z31" s="38"/>
      <c r="AA31" s="38"/>
      <c r="AB31" s="38"/>
      <c r="AC31" s="13"/>
      <c r="AD31" s="13"/>
      <c r="AE31" s="13"/>
      <c r="AF31" s="38"/>
      <c r="AG31" s="57"/>
      <c r="AH31" s="57"/>
      <c r="AI31" s="57"/>
      <c r="AJ31" s="11"/>
      <c r="AK31" s="9"/>
      <c r="AL31" s="11"/>
      <c r="AM31" s="11"/>
      <c r="AN31" s="38"/>
      <c r="AO31" s="13"/>
      <c r="AP31" s="38"/>
      <c r="AQ31" s="141"/>
      <c r="AR31" s="140"/>
      <c r="AS31" s="140"/>
      <c r="AT31" s="140"/>
      <c r="AU31" s="139" t="s">
        <v>202</v>
      </c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48</v>
      </c>
    </row>
    <row r="32" spans="1:57" ht="13.5" thickBot="1">
      <c r="A32" s="314"/>
      <c r="B32" s="333"/>
      <c r="C32" s="339"/>
      <c r="D32" s="10" t="s">
        <v>25</v>
      </c>
      <c r="E32" s="11">
        <v>1</v>
      </c>
      <c r="F32" s="11">
        <v>2</v>
      </c>
      <c r="G32" s="11">
        <v>1</v>
      </c>
      <c r="H32" s="11">
        <v>2</v>
      </c>
      <c r="I32" s="11">
        <v>1</v>
      </c>
      <c r="J32" s="11">
        <v>2</v>
      </c>
      <c r="K32" s="11">
        <v>1</v>
      </c>
      <c r="L32" s="11">
        <v>2</v>
      </c>
      <c r="M32" s="11">
        <v>1</v>
      </c>
      <c r="N32" s="11">
        <v>2</v>
      </c>
      <c r="O32" s="11">
        <v>1</v>
      </c>
      <c r="P32" s="11">
        <v>2</v>
      </c>
      <c r="Q32" s="11">
        <v>1</v>
      </c>
      <c r="R32" s="11">
        <v>2</v>
      </c>
      <c r="S32" s="11">
        <v>1</v>
      </c>
      <c r="T32" s="11">
        <v>2</v>
      </c>
      <c r="U32" s="11" t="s">
        <v>202</v>
      </c>
      <c r="V32" s="11" t="s">
        <v>23</v>
      </c>
      <c r="W32" s="38" t="s">
        <v>23</v>
      </c>
      <c r="X32" s="16"/>
      <c r="Y32" s="16"/>
      <c r="Z32" s="16"/>
      <c r="AA32" s="16"/>
      <c r="AB32" s="16"/>
      <c r="AC32" s="50"/>
      <c r="AD32" s="50"/>
      <c r="AE32" s="50"/>
      <c r="AF32" s="16"/>
      <c r="AG32" s="59"/>
      <c r="AH32" s="59"/>
      <c r="AI32" s="59"/>
      <c r="AJ32" s="10"/>
      <c r="AK32" s="12"/>
      <c r="AL32" s="10"/>
      <c r="AM32" s="10"/>
      <c r="AN32" s="16"/>
      <c r="AO32" s="50"/>
      <c r="AP32" s="16"/>
      <c r="AQ32" s="149"/>
      <c r="AR32" s="139"/>
      <c r="AS32" s="139"/>
      <c r="AT32" s="139"/>
      <c r="AU32" s="139" t="s">
        <v>202</v>
      </c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3"/>
        <v>24</v>
      </c>
    </row>
    <row r="33" spans="1:57" ht="18.75" customHeight="1" thickBot="1">
      <c r="A33" s="314"/>
      <c r="B33" s="328" t="s">
        <v>93</v>
      </c>
      <c r="C33" s="328" t="s">
        <v>101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9" t="s">
        <v>202</v>
      </c>
      <c r="V33" s="11" t="s">
        <v>23</v>
      </c>
      <c r="W33" s="38" t="s">
        <v>23</v>
      </c>
      <c r="X33" s="16">
        <v>2</v>
      </c>
      <c r="Y33" s="16">
        <v>2</v>
      </c>
      <c r="Z33" s="16">
        <v>2</v>
      </c>
      <c r="AA33" s="16">
        <v>2</v>
      </c>
      <c r="AB33" s="16">
        <v>2</v>
      </c>
      <c r="AC33" s="16">
        <v>2</v>
      </c>
      <c r="AD33" s="16">
        <v>2</v>
      </c>
      <c r="AE33" s="16">
        <v>2</v>
      </c>
      <c r="AF33" s="16">
        <v>2</v>
      </c>
      <c r="AG33" s="16">
        <v>2</v>
      </c>
      <c r="AH33" s="16">
        <v>2</v>
      </c>
      <c r="AI33" s="16">
        <v>2</v>
      </c>
      <c r="AJ33" s="16">
        <v>2</v>
      </c>
      <c r="AK33" s="16">
        <v>2</v>
      </c>
      <c r="AL33" s="16">
        <v>2</v>
      </c>
      <c r="AM33" s="16">
        <v>2</v>
      </c>
      <c r="AN33" s="16">
        <v>2</v>
      </c>
      <c r="AO33" s="16">
        <v>2</v>
      </c>
      <c r="AP33" s="16">
        <v>2</v>
      </c>
      <c r="AQ33" s="149"/>
      <c r="AR33" s="139"/>
      <c r="AS33" s="139"/>
      <c r="AT33" s="139"/>
      <c r="AU33" s="139" t="s">
        <v>202</v>
      </c>
      <c r="AV33" s="10" t="s">
        <v>23</v>
      </c>
      <c r="AW33" s="10" t="s">
        <v>23</v>
      </c>
      <c r="AX33" s="10" t="s">
        <v>23</v>
      </c>
      <c r="AY33" s="10" t="s">
        <v>23</v>
      </c>
      <c r="AZ33" s="10" t="s">
        <v>23</v>
      </c>
      <c r="BA33" s="10" t="s">
        <v>23</v>
      </c>
      <c r="BB33" s="10" t="s">
        <v>23</v>
      </c>
      <c r="BC33" s="10" t="s">
        <v>23</v>
      </c>
      <c r="BD33" s="10" t="s">
        <v>23</v>
      </c>
      <c r="BE33" s="9">
        <f t="shared" si="3"/>
        <v>38</v>
      </c>
    </row>
    <row r="34" spans="1:57" ht="13.5" thickBot="1">
      <c r="A34" s="314"/>
      <c r="B34" s="329"/>
      <c r="C34" s="329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9" t="s">
        <v>202</v>
      </c>
      <c r="V34" s="11" t="s">
        <v>23</v>
      </c>
      <c r="W34" s="38" t="s">
        <v>23</v>
      </c>
      <c r="X34" s="38">
        <v>1</v>
      </c>
      <c r="Y34" s="38">
        <v>1</v>
      </c>
      <c r="Z34" s="38">
        <v>1</v>
      </c>
      <c r="AA34" s="38">
        <v>1</v>
      </c>
      <c r="AB34" s="38">
        <v>1</v>
      </c>
      <c r="AC34" s="38">
        <v>1</v>
      </c>
      <c r="AD34" s="38">
        <v>1</v>
      </c>
      <c r="AE34" s="38">
        <v>1</v>
      </c>
      <c r="AF34" s="38">
        <v>1</v>
      </c>
      <c r="AG34" s="38">
        <v>1</v>
      </c>
      <c r="AH34" s="38">
        <v>1</v>
      </c>
      <c r="AI34" s="38">
        <v>1</v>
      </c>
      <c r="AJ34" s="38">
        <v>1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>
        <v>1</v>
      </c>
      <c r="AQ34" s="141"/>
      <c r="AR34" s="140"/>
      <c r="AS34" s="140"/>
      <c r="AT34" s="140"/>
      <c r="AU34" s="140" t="s">
        <v>202</v>
      </c>
      <c r="AV34" s="10" t="s">
        <v>23</v>
      </c>
      <c r="AW34" s="10" t="s">
        <v>23</v>
      </c>
      <c r="AX34" s="10" t="s">
        <v>23</v>
      </c>
      <c r="AY34" s="10" t="s">
        <v>23</v>
      </c>
      <c r="AZ34" s="10" t="s">
        <v>23</v>
      </c>
      <c r="BA34" s="10" t="s">
        <v>23</v>
      </c>
      <c r="BB34" s="10" t="s">
        <v>23</v>
      </c>
      <c r="BC34" s="10" t="s">
        <v>23</v>
      </c>
      <c r="BD34" s="10" t="s">
        <v>23</v>
      </c>
      <c r="BE34" s="9">
        <f t="shared" si="3"/>
        <v>19</v>
      </c>
    </row>
    <row r="35" spans="1:57" ht="13.5" customHeight="1" hidden="1" thickBot="1">
      <c r="A35" s="314"/>
      <c r="B35" s="169" t="s">
        <v>77</v>
      </c>
      <c r="C35" s="170"/>
      <c r="D35" s="10" t="s">
        <v>22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23</v>
      </c>
      <c r="W35" s="38" t="s">
        <v>23</v>
      </c>
      <c r="X35" s="38"/>
      <c r="Y35" s="38"/>
      <c r="Z35" s="38"/>
      <c r="AA35" s="38"/>
      <c r="AB35" s="38"/>
      <c r="AC35" s="38"/>
      <c r="AD35" s="38"/>
      <c r="AE35" s="38"/>
      <c r="AF35" s="38"/>
      <c r="AG35" s="57"/>
      <c r="AH35" s="57"/>
      <c r="AI35" s="57"/>
      <c r="AJ35" s="11"/>
      <c r="AK35" s="11"/>
      <c r="AL35" s="11"/>
      <c r="AM35" s="11"/>
      <c r="AN35" s="38"/>
      <c r="AO35" s="38"/>
      <c r="AP35" s="38"/>
      <c r="AQ35" s="141"/>
      <c r="AR35" s="140"/>
      <c r="AS35" s="140"/>
      <c r="AT35" s="140"/>
      <c r="AU35" s="139"/>
      <c r="AV35" s="10"/>
      <c r="AW35" s="10"/>
      <c r="AX35" s="10"/>
      <c r="AY35" s="10"/>
      <c r="AZ35" s="10"/>
      <c r="BA35" s="10"/>
      <c r="BB35" s="10"/>
      <c r="BC35" s="10"/>
      <c r="BD35" s="10"/>
      <c r="BE35" s="9">
        <f t="shared" si="3"/>
        <v>0</v>
      </c>
    </row>
    <row r="36" spans="1:57" ht="26.25" customHeight="1" thickBot="1">
      <c r="A36" s="314"/>
      <c r="B36" s="322" t="s">
        <v>41</v>
      </c>
      <c r="C36" s="322" t="s">
        <v>42</v>
      </c>
      <c r="D36" s="7" t="s">
        <v>22</v>
      </c>
      <c r="E36" s="8">
        <f>E38+E64</f>
        <v>26</v>
      </c>
      <c r="F36" s="8">
        <f aca="true" t="shared" si="9" ref="E36:I37">F38+F64</f>
        <v>26</v>
      </c>
      <c r="G36" s="8">
        <f t="shared" si="9"/>
        <v>26</v>
      </c>
      <c r="H36" s="8">
        <f t="shared" si="9"/>
        <v>26</v>
      </c>
      <c r="I36" s="8">
        <f t="shared" si="9"/>
        <v>26</v>
      </c>
      <c r="J36" s="8">
        <f aca="true" t="shared" si="10" ref="J36:T36">J38+J64</f>
        <v>26</v>
      </c>
      <c r="K36" s="8">
        <f t="shared" si="10"/>
        <v>26</v>
      </c>
      <c r="L36" s="8">
        <f t="shared" si="10"/>
        <v>26</v>
      </c>
      <c r="M36" s="8">
        <f t="shared" si="10"/>
        <v>26</v>
      </c>
      <c r="N36" s="8">
        <f t="shared" si="10"/>
        <v>26</v>
      </c>
      <c r="O36" s="8">
        <f t="shared" si="10"/>
        <v>26</v>
      </c>
      <c r="P36" s="8">
        <f t="shared" si="10"/>
        <v>26</v>
      </c>
      <c r="Q36" s="8">
        <f t="shared" si="10"/>
        <v>26</v>
      </c>
      <c r="R36" s="8">
        <f t="shared" si="10"/>
        <v>26</v>
      </c>
      <c r="S36" s="8">
        <f t="shared" si="10"/>
        <v>26</v>
      </c>
      <c r="T36" s="8">
        <f t="shared" si="10"/>
        <v>26</v>
      </c>
      <c r="U36" s="8" t="s">
        <v>202</v>
      </c>
      <c r="V36" s="8" t="s">
        <v>23</v>
      </c>
      <c r="W36" s="37" t="s">
        <v>23</v>
      </c>
      <c r="X36" s="37">
        <f aca="true" t="shared" si="11" ref="X36:AT36">X38+X64</f>
        <v>24</v>
      </c>
      <c r="Y36" s="37">
        <f t="shared" si="11"/>
        <v>25</v>
      </c>
      <c r="Z36" s="37">
        <f t="shared" si="11"/>
        <v>24</v>
      </c>
      <c r="AA36" s="37">
        <f t="shared" si="11"/>
        <v>25</v>
      </c>
      <c r="AB36" s="37">
        <f t="shared" si="11"/>
        <v>24</v>
      </c>
      <c r="AC36" s="37">
        <f t="shared" si="11"/>
        <v>25</v>
      </c>
      <c r="AD36" s="37">
        <f t="shared" si="11"/>
        <v>24</v>
      </c>
      <c r="AE36" s="37">
        <f t="shared" si="11"/>
        <v>25</v>
      </c>
      <c r="AF36" s="37">
        <f t="shared" si="11"/>
        <v>24</v>
      </c>
      <c r="AG36" s="56">
        <f t="shared" si="11"/>
        <v>25</v>
      </c>
      <c r="AH36" s="56">
        <f t="shared" si="11"/>
        <v>24</v>
      </c>
      <c r="AI36" s="56">
        <f t="shared" si="11"/>
        <v>25</v>
      </c>
      <c r="AJ36" s="8">
        <f t="shared" si="11"/>
        <v>24</v>
      </c>
      <c r="AK36" s="8">
        <f t="shared" si="11"/>
        <v>25</v>
      </c>
      <c r="AL36" s="8">
        <f t="shared" si="11"/>
        <v>24</v>
      </c>
      <c r="AM36" s="8">
        <f t="shared" si="11"/>
        <v>25</v>
      </c>
      <c r="AN36" s="37">
        <f t="shared" si="11"/>
        <v>23</v>
      </c>
      <c r="AO36" s="37">
        <f t="shared" si="11"/>
        <v>24</v>
      </c>
      <c r="AP36" s="37">
        <f t="shared" si="11"/>
        <v>22</v>
      </c>
      <c r="AQ36" s="36">
        <f t="shared" si="11"/>
        <v>36</v>
      </c>
      <c r="AR36" s="8">
        <f t="shared" si="11"/>
        <v>36</v>
      </c>
      <c r="AS36" s="8">
        <f t="shared" si="11"/>
        <v>36</v>
      </c>
      <c r="AT36" s="8">
        <f t="shared" si="11"/>
        <v>36</v>
      </c>
      <c r="AU36" s="8" t="s">
        <v>202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v>1030</v>
      </c>
    </row>
    <row r="37" spans="1:57" ht="18.75" customHeight="1" thickBot="1">
      <c r="A37" s="314"/>
      <c r="B37" s="323"/>
      <c r="C37" s="323"/>
      <c r="D37" s="7" t="s">
        <v>25</v>
      </c>
      <c r="E37" s="8">
        <f t="shared" si="9"/>
        <v>12</v>
      </c>
      <c r="F37" s="8">
        <f t="shared" si="9"/>
        <v>12</v>
      </c>
      <c r="G37" s="8">
        <f t="shared" si="9"/>
        <v>12</v>
      </c>
      <c r="H37" s="8">
        <f t="shared" si="9"/>
        <v>12</v>
      </c>
      <c r="I37" s="8">
        <f t="shared" si="9"/>
        <v>12</v>
      </c>
      <c r="J37" s="8">
        <f aca="true" t="shared" si="12" ref="J37:T37">J39+J65</f>
        <v>12</v>
      </c>
      <c r="K37" s="8">
        <f t="shared" si="12"/>
        <v>12</v>
      </c>
      <c r="L37" s="8">
        <f t="shared" si="12"/>
        <v>12</v>
      </c>
      <c r="M37" s="8">
        <f t="shared" si="12"/>
        <v>12</v>
      </c>
      <c r="N37" s="8">
        <f t="shared" si="12"/>
        <v>12</v>
      </c>
      <c r="O37" s="8">
        <f t="shared" si="12"/>
        <v>12</v>
      </c>
      <c r="P37" s="8">
        <f t="shared" si="12"/>
        <v>12</v>
      </c>
      <c r="Q37" s="8">
        <f t="shared" si="12"/>
        <v>11</v>
      </c>
      <c r="R37" s="8">
        <f t="shared" si="12"/>
        <v>12</v>
      </c>
      <c r="S37" s="8">
        <f t="shared" si="12"/>
        <v>11</v>
      </c>
      <c r="T37" s="8">
        <f t="shared" si="12"/>
        <v>12</v>
      </c>
      <c r="U37" s="8" t="s">
        <v>202</v>
      </c>
      <c r="V37" s="8" t="s">
        <v>23</v>
      </c>
      <c r="W37" s="37" t="s">
        <v>23</v>
      </c>
      <c r="X37" s="37">
        <f aca="true" t="shared" si="13" ref="X37:AT37">X39+X65</f>
        <v>11</v>
      </c>
      <c r="Y37" s="37">
        <f t="shared" si="13"/>
        <v>11</v>
      </c>
      <c r="Z37" s="37">
        <f t="shared" si="13"/>
        <v>11</v>
      </c>
      <c r="AA37" s="37">
        <f t="shared" si="13"/>
        <v>11</v>
      </c>
      <c r="AB37" s="37">
        <f t="shared" si="13"/>
        <v>11</v>
      </c>
      <c r="AC37" s="37">
        <f t="shared" si="13"/>
        <v>11</v>
      </c>
      <c r="AD37" s="37">
        <f t="shared" si="13"/>
        <v>11</v>
      </c>
      <c r="AE37" s="37">
        <f t="shared" si="13"/>
        <v>11</v>
      </c>
      <c r="AF37" s="37">
        <f t="shared" si="13"/>
        <v>11</v>
      </c>
      <c r="AG37" s="56">
        <f t="shared" si="13"/>
        <v>11</v>
      </c>
      <c r="AH37" s="56">
        <f t="shared" si="13"/>
        <v>12</v>
      </c>
      <c r="AI37" s="56">
        <f t="shared" si="13"/>
        <v>10</v>
      </c>
      <c r="AJ37" s="8">
        <f t="shared" si="13"/>
        <v>12</v>
      </c>
      <c r="AK37" s="8">
        <f t="shared" si="13"/>
        <v>10</v>
      </c>
      <c r="AL37" s="8">
        <f t="shared" si="13"/>
        <v>12</v>
      </c>
      <c r="AM37" s="8">
        <f t="shared" si="13"/>
        <v>10</v>
      </c>
      <c r="AN37" s="37">
        <f t="shared" si="13"/>
        <v>11</v>
      </c>
      <c r="AO37" s="37">
        <f t="shared" si="13"/>
        <v>11</v>
      </c>
      <c r="AP37" s="37">
        <f t="shared" si="13"/>
        <v>10</v>
      </c>
      <c r="AQ37" s="36">
        <f t="shared" si="13"/>
        <v>0</v>
      </c>
      <c r="AR37" s="8">
        <f t="shared" si="13"/>
        <v>0</v>
      </c>
      <c r="AS37" s="8">
        <f t="shared" si="13"/>
        <v>0</v>
      </c>
      <c r="AT37" s="8">
        <f t="shared" si="13"/>
        <v>0</v>
      </c>
      <c r="AU37" s="8" t="s">
        <v>202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v>515</v>
      </c>
    </row>
    <row r="38" spans="1:57" ht="19.5" customHeight="1" thickBot="1">
      <c r="A38" s="314"/>
      <c r="B38" s="349" t="s">
        <v>33</v>
      </c>
      <c r="C38" s="349" t="s">
        <v>76</v>
      </c>
      <c r="D38" s="39" t="s">
        <v>22</v>
      </c>
      <c r="E38" s="40">
        <f>E40+E42+E44+E46+E50+E52+E54+E56+E60+E62</f>
        <v>14</v>
      </c>
      <c r="F38" s="40">
        <f aca="true" t="shared" si="14" ref="F38:T38">F40+F42+F44+F46+F50+F52+F54+F56+F60+F62</f>
        <v>14</v>
      </c>
      <c r="G38" s="40">
        <f t="shared" si="14"/>
        <v>14</v>
      </c>
      <c r="H38" s="40">
        <f t="shared" si="14"/>
        <v>14</v>
      </c>
      <c r="I38" s="40">
        <f t="shared" si="14"/>
        <v>14</v>
      </c>
      <c r="J38" s="40">
        <f t="shared" si="14"/>
        <v>14</v>
      </c>
      <c r="K38" s="40">
        <f t="shared" si="14"/>
        <v>14</v>
      </c>
      <c r="L38" s="40">
        <f t="shared" si="14"/>
        <v>14</v>
      </c>
      <c r="M38" s="40">
        <f t="shared" si="14"/>
        <v>14</v>
      </c>
      <c r="N38" s="40">
        <f t="shared" si="14"/>
        <v>14</v>
      </c>
      <c r="O38" s="40">
        <f t="shared" si="14"/>
        <v>14</v>
      </c>
      <c r="P38" s="40">
        <f t="shared" si="14"/>
        <v>14</v>
      </c>
      <c r="Q38" s="40">
        <f t="shared" si="14"/>
        <v>14</v>
      </c>
      <c r="R38" s="40">
        <f t="shared" si="14"/>
        <v>14</v>
      </c>
      <c r="S38" s="40">
        <f t="shared" si="14"/>
        <v>14</v>
      </c>
      <c r="T38" s="40">
        <f t="shared" si="14"/>
        <v>14</v>
      </c>
      <c r="U38" s="40" t="s">
        <v>202</v>
      </c>
      <c r="V38" s="40" t="s">
        <v>23</v>
      </c>
      <c r="W38" s="40" t="s">
        <v>23</v>
      </c>
      <c r="X38" s="40">
        <f aca="true" t="shared" si="15" ref="X38:AD38">X40+X42+X44+X46+X50+X52+X54+X56+X60+X62</f>
        <v>12</v>
      </c>
      <c r="Y38" s="40">
        <f t="shared" si="15"/>
        <v>12</v>
      </c>
      <c r="Z38" s="40">
        <f t="shared" si="15"/>
        <v>12</v>
      </c>
      <c r="AA38" s="40">
        <f t="shared" si="15"/>
        <v>12</v>
      </c>
      <c r="AB38" s="40">
        <f t="shared" si="15"/>
        <v>12</v>
      </c>
      <c r="AC38" s="40">
        <f t="shared" si="15"/>
        <v>12</v>
      </c>
      <c r="AD38" s="40">
        <f t="shared" si="15"/>
        <v>12</v>
      </c>
      <c r="AE38" s="40">
        <f>AE40+AE42+AE44+AE46+AE50+AE52+AE54+AE56+AE60+AE62</f>
        <v>12</v>
      </c>
      <c r="AF38" s="40">
        <f aca="true" t="shared" si="16" ref="AF38:AT38">AF40+AF42+AF44+AF46+AF50+AF52+AF54+AF56+AF60+AF62</f>
        <v>12</v>
      </c>
      <c r="AG38" s="40">
        <f t="shared" si="16"/>
        <v>12</v>
      </c>
      <c r="AH38" s="40">
        <f t="shared" si="16"/>
        <v>12</v>
      </c>
      <c r="AI38" s="40">
        <f t="shared" si="16"/>
        <v>12</v>
      </c>
      <c r="AJ38" s="40">
        <f t="shared" si="16"/>
        <v>12</v>
      </c>
      <c r="AK38" s="40">
        <f t="shared" si="16"/>
        <v>12</v>
      </c>
      <c r="AL38" s="40">
        <f t="shared" si="16"/>
        <v>12</v>
      </c>
      <c r="AM38" s="40">
        <f t="shared" si="16"/>
        <v>12</v>
      </c>
      <c r="AN38" s="40">
        <f t="shared" si="16"/>
        <v>12</v>
      </c>
      <c r="AO38" s="40">
        <f t="shared" si="16"/>
        <v>13</v>
      </c>
      <c r="AP38" s="40">
        <f t="shared" si="16"/>
        <v>13</v>
      </c>
      <c r="AQ38" s="40">
        <f t="shared" si="16"/>
        <v>0</v>
      </c>
      <c r="AR38" s="40">
        <f t="shared" si="16"/>
        <v>0</v>
      </c>
      <c r="AS38" s="40">
        <f t="shared" si="16"/>
        <v>0</v>
      </c>
      <c r="AT38" s="40">
        <f t="shared" si="16"/>
        <v>0</v>
      </c>
      <c r="AU38" s="40" t="s">
        <v>202</v>
      </c>
      <c r="AV38" s="40" t="s">
        <v>23</v>
      </c>
      <c r="AW38" s="40" t="s">
        <v>23</v>
      </c>
      <c r="AX38" s="40" t="s">
        <v>23</v>
      </c>
      <c r="AY38" s="40" t="s">
        <v>23</v>
      </c>
      <c r="AZ38" s="40" t="s">
        <v>23</v>
      </c>
      <c r="BA38" s="40" t="s">
        <v>23</v>
      </c>
      <c r="BB38" s="40" t="s">
        <v>23</v>
      </c>
      <c r="BC38" s="40" t="s">
        <v>23</v>
      </c>
      <c r="BD38" s="40" t="s">
        <v>23</v>
      </c>
      <c r="BE38" s="40">
        <f t="shared" si="3"/>
        <v>454</v>
      </c>
    </row>
    <row r="39" spans="1:57" ht="13.5" thickBot="1">
      <c r="A39" s="314"/>
      <c r="B39" s="350"/>
      <c r="C39" s="350"/>
      <c r="D39" s="39" t="s">
        <v>25</v>
      </c>
      <c r="E39" s="40">
        <f aca="true" t="shared" si="17" ref="E39:T39">E41+E43+E45+E47+E51+E53+E55+E57+E61+E63</f>
        <v>7</v>
      </c>
      <c r="F39" s="40">
        <f t="shared" si="17"/>
        <v>7</v>
      </c>
      <c r="G39" s="40">
        <f t="shared" si="17"/>
        <v>7</v>
      </c>
      <c r="H39" s="40">
        <f t="shared" si="17"/>
        <v>7</v>
      </c>
      <c r="I39" s="40">
        <f t="shared" si="17"/>
        <v>7</v>
      </c>
      <c r="J39" s="40">
        <f t="shared" si="17"/>
        <v>7</v>
      </c>
      <c r="K39" s="40">
        <f t="shared" si="17"/>
        <v>7</v>
      </c>
      <c r="L39" s="40">
        <f t="shared" si="17"/>
        <v>7</v>
      </c>
      <c r="M39" s="40">
        <f t="shared" si="17"/>
        <v>7</v>
      </c>
      <c r="N39" s="40">
        <f t="shared" si="17"/>
        <v>7</v>
      </c>
      <c r="O39" s="40">
        <f t="shared" si="17"/>
        <v>7</v>
      </c>
      <c r="P39" s="40">
        <f t="shared" si="17"/>
        <v>7</v>
      </c>
      <c r="Q39" s="40">
        <f t="shared" si="17"/>
        <v>7</v>
      </c>
      <c r="R39" s="40">
        <f t="shared" si="17"/>
        <v>7</v>
      </c>
      <c r="S39" s="40">
        <f t="shared" si="17"/>
        <v>7</v>
      </c>
      <c r="T39" s="40">
        <f t="shared" si="17"/>
        <v>7</v>
      </c>
      <c r="U39" s="40" t="s">
        <v>202</v>
      </c>
      <c r="V39" s="40" t="s">
        <v>23</v>
      </c>
      <c r="W39" s="40" t="s">
        <v>23</v>
      </c>
      <c r="X39" s="40">
        <f aca="true" t="shared" si="18" ref="X39:AD39">X41+X43+X45+X47+X51+X53+X55+X57+X61+X63</f>
        <v>5</v>
      </c>
      <c r="Y39" s="40">
        <f t="shared" si="18"/>
        <v>6</v>
      </c>
      <c r="Z39" s="40">
        <f t="shared" si="18"/>
        <v>6</v>
      </c>
      <c r="AA39" s="40">
        <f t="shared" si="18"/>
        <v>6</v>
      </c>
      <c r="AB39" s="40">
        <f t="shared" si="18"/>
        <v>6</v>
      </c>
      <c r="AC39" s="40">
        <f t="shared" si="18"/>
        <v>6</v>
      </c>
      <c r="AD39" s="40">
        <f t="shared" si="18"/>
        <v>6</v>
      </c>
      <c r="AE39" s="40">
        <f>AE41+AE43+AE45+AE47+AE51+AE53+AE55+AE57+AE61+AE63</f>
        <v>6</v>
      </c>
      <c r="AF39" s="40">
        <f aca="true" t="shared" si="19" ref="AF39:AT39">AF41+AF43+AF45+AF47+AF51+AF53+AF55+AF57+AF61+AF63</f>
        <v>6</v>
      </c>
      <c r="AG39" s="40">
        <f t="shared" si="19"/>
        <v>6</v>
      </c>
      <c r="AH39" s="40">
        <f t="shared" si="19"/>
        <v>6</v>
      </c>
      <c r="AI39" s="40">
        <f t="shared" si="19"/>
        <v>6</v>
      </c>
      <c r="AJ39" s="40">
        <f t="shared" si="19"/>
        <v>6</v>
      </c>
      <c r="AK39" s="40">
        <f t="shared" si="19"/>
        <v>6</v>
      </c>
      <c r="AL39" s="40">
        <f t="shared" si="19"/>
        <v>6</v>
      </c>
      <c r="AM39" s="40">
        <f t="shared" si="19"/>
        <v>6</v>
      </c>
      <c r="AN39" s="40">
        <f t="shared" si="19"/>
        <v>6</v>
      </c>
      <c r="AO39" s="40">
        <f t="shared" si="19"/>
        <v>7</v>
      </c>
      <c r="AP39" s="40">
        <f t="shared" si="19"/>
        <v>7</v>
      </c>
      <c r="AQ39" s="40">
        <f t="shared" si="19"/>
        <v>0</v>
      </c>
      <c r="AR39" s="40">
        <f t="shared" si="19"/>
        <v>0</v>
      </c>
      <c r="AS39" s="40">
        <f t="shared" si="19"/>
        <v>0</v>
      </c>
      <c r="AT39" s="40">
        <f t="shared" si="19"/>
        <v>0</v>
      </c>
      <c r="AU39" s="40" t="s">
        <v>202</v>
      </c>
      <c r="AV39" s="40" t="s">
        <v>23</v>
      </c>
      <c r="AW39" s="40" t="s">
        <v>23</v>
      </c>
      <c r="AX39" s="40" t="s">
        <v>23</v>
      </c>
      <c r="AY39" s="40" t="s">
        <v>23</v>
      </c>
      <c r="AZ39" s="40" t="s">
        <v>23</v>
      </c>
      <c r="BA39" s="40" t="s">
        <v>23</v>
      </c>
      <c r="BB39" s="40" t="s">
        <v>23</v>
      </c>
      <c r="BC39" s="40" t="s">
        <v>23</v>
      </c>
      <c r="BD39" s="40" t="s">
        <v>23</v>
      </c>
      <c r="BE39" s="40">
        <f t="shared" si="3"/>
        <v>227</v>
      </c>
    </row>
    <row r="40" spans="1:57" ht="13.5" thickBot="1">
      <c r="A40" s="314"/>
      <c r="B40" s="328" t="s">
        <v>35</v>
      </c>
      <c r="C40" s="330" t="s">
        <v>105</v>
      </c>
      <c r="D40" s="10" t="s">
        <v>22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11">
        <v>3</v>
      </c>
      <c r="Q40" s="11">
        <v>3</v>
      </c>
      <c r="R40" s="11">
        <v>3</v>
      </c>
      <c r="S40" s="11">
        <v>3</v>
      </c>
      <c r="T40" s="11">
        <v>3</v>
      </c>
      <c r="U40" s="9" t="s">
        <v>202</v>
      </c>
      <c r="V40" s="11" t="s">
        <v>23</v>
      </c>
      <c r="W40" s="38" t="s">
        <v>23</v>
      </c>
      <c r="X40" s="38">
        <v>3</v>
      </c>
      <c r="Y40" s="38">
        <v>3</v>
      </c>
      <c r="Z40" s="38">
        <v>3</v>
      </c>
      <c r="AA40" s="38">
        <v>3</v>
      </c>
      <c r="AB40" s="38">
        <v>3</v>
      </c>
      <c r="AC40" s="13">
        <v>3</v>
      </c>
      <c r="AD40" s="13">
        <v>3</v>
      </c>
      <c r="AE40" s="13">
        <v>3</v>
      </c>
      <c r="AF40" s="38">
        <v>3</v>
      </c>
      <c r="AG40" s="57">
        <v>3</v>
      </c>
      <c r="AH40" s="57">
        <v>3</v>
      </c>
      <c r="AI40" s="57">
        <v>3</v>
      </c>
      <c r="AJ40" s="11">
        <v>3</v>
      </c>
      <c r="AK40" s="9">
        <v>3</v>
      </c>
      <c r="AL40" s="11">
        <v>3</v>
      </c>
      <c r="AM40" s="11">
        <v>3</v>
      </c>
      <c r="AN40" s="38">
        <v>3</v>
      </c>
      <c r="AO40" s="13">
        <v>3</v>
      </c>
      <c r="AP40" s="38">
        <v>3</v>
      </c>
      <c r="AQ40" s="141"/>
      <c r="AR40" s="140"/>
      <c r="AS40" s="140"/>
      <c r="AT40" s="140"/>
      <c r="AU40" s="160" t="s">
        <v>202</v>
      </c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aca="true" t="shared" si="20" ref="BE40:BE111">SUM(E40:BD40)</f>
        <v>105</v>
      </c>
    </row>
    <row r="41" spans="1:57" ht="13.5" thickBot="1">
      <c r="A41" s="314"/>
      <c r="B41" s="351"/>
      <c r="C41" s="352"/>
      <c r="D41" s="10" t="s">
        <v>25</v>
      </c>
      <c r="E41" s="11">
        <v>1</v>
      </c>
      <c r="F41" s="11">
        <v>2</v>
      </c>
      <c r="G41" s="11">
        <v>1</v>
      </c>
      <c r="H41" s="11">
        <v>2</v>
      </c>
      <c r="I41" s="11">
        <v>1</v>
      </c>
      <c r="J41" s="11">
        <v>2</v>
      </c>
      <c r="K41" s="11">
        <v>1</v>
      </c>
      <c r="L41" s="11">
        <v>2</v>
      </c>
      <c r="M41" s="11">
        <v>1</v>
      </c>
      <c r="N41" s="11">
        <v>2</v>
      </c>
      <c r="O41" s="11">
        <v>1</v>
      </c>
      <c r="P41" s="11">
        <v>2</v>
      </c>
      <c r="Q41" s="11">
        <v>1</v>
      </c>
      <c r="R41" s="11">
        <v>2</v>
      </c>
      <c r="S41" s="11">
        <v>1</v>
      </c>
      <c r="T41" s="11">
        <v>2</v>
      </c>
      <c r="U41" s="9" t="s">
        <v>202</v>
      </c>
      <c r="V41" s="11" t="s">
        <v>23</v>
      </c>
      <c r="W41" s="38" t="s">
        <v>23</v>
      </c>
      <c r="X41" s="16">
        <v>1</v>
      </c>
      <c r="Y41" s="16">
        <v>2</v>
      </c>
      <c r="Z41" s="16">
        <v>1</v>
      </c>
      <c r="AA41" s="16">
        <v>2</v>
      </c>
      <c r="AB41" s="16">
        <v>1</v>
      </c>
      <c r="AC41" s="50">
        <v>2</v>
      </c>
      <c r="AD41" s="50">
        <v>1</v>
      </c>
      <c r="AE41" s="50">
        <v>2</v>
      </c>
      <c r="AF41" s="16">
        <v>1</v>
      </c>
      <c r="AG41" s="59">
        <v>2</v>
      </c>
      <c r="AH41" s="59">
        <v>1</v>
      </c>
      <c r="AI41" s="59">
        <v>2</v>
      </c>
      <c r="AJ41" s="10">
        <v>1</v>
      </c>
      <c r="AK41" s="12">
        <v>2</v>
      </c>
      <c r="AL41" s="10">
        <v>1</v>
      </c>
      <c r="AM41" s="10">
        <v>2</v>
      </c>
      <c r="AN41" s="16">
        <v>1</v>
      </c>
      <c r="AO41" s="50">
        <v>2</v>
      </c>
      <c r="AP41" s="16">
        <v>2</v>
      </c>
      <c r="AQ41" s="149"/>
      <c r="AR41" s="139"/>
      <c r="AS41" s="139"/>
      <c r="AT41" s="139"/>
      <c r="AU41" s="139" t="s">
        <v>202</v>
      </c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20"/>
        <v>53</v>
      </c>
    </row>
    <row r="42" spans="1:57" ht="15.75" customHeight="1" thickBot="1">
      <c r="A42" s="314"/>
      <c r="B42" s="328" t="s">
        <v>36</v>
      </c>
      <c r="C42" s="330" t="s">
        <v>106</v>
      </c>
      <c r="D42" s="10" t="s">
        <v>22</v>
      </c>
      <c r="E42" s="11">
        <v>2</v>
      </c>
      <c r="F42" s="11">
        <v>2</v>
      </c>
      <c r="G42" s="11">
        <v>2</v>
      </c>
      <c r="H42" s="11">
        <v>2</v>
      </c>
      <c r="I42" s="11">
        <v>2</v>
      </c>
      <c r="J42" s="11">
        <v>2</v>
      </c>
      <c r="K42" s="11">
        <v>2</v>
      </c>
      <c r="L42" s="11">
        <v>2</v>
      </c>
      <c r="M42" s="11">
        <v>2</v>
      </c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2</v>
      </c>
      <c r="T42" s="140">
        <v>2</v>
      </c>
      <c r="U42" s="9" t="s">
        <v>202</v>
      </c>
      <c r="V42" s="11" t="s">
        <v>23</v>
      </c>
      <c r="W42" s="38" t="s">
        <v>23</v>
      </c>
      <c r="X42" s="16"/>
      <c r="Y42" s="16"/>
      <c r="Z42" s="16"/>
      <c r="AA42" s="16"/>
      <c r="AB42" s="16"/>
      <c r="AC42" s="50"/>
      <c r="AD42" s="50"/>
      <c r="AE42" s="50"/>
      <c r="AF42" s="16"/>
      <c r="AG42" s="59"/>
      <c r="AH42" s="59"/>
      <c r="AI42" s="59"/>
      <c r="AJ42" s="10"/>
      <c r="AK42" s="12"/>
      <c r="AL42" s="10"/>
      <c r="AM42" s="10"/>
      <c r="AN42" s="16"/>
      <c r="AO42" s="50"/>
      <c r="AP42" s="16"/>
      <c r="AQ42" s="149"/>
      <c r="AR42" s="139"/>
      <c r="AS42" s="139"/>
      <c r="AT42" s="139"/>
      <c r="AU42" s="139" t="s">
        <v>202</v>
      </c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20"/>
        <v>32</v>
      </c>
    </row>
    <row r="43" spans="1:57" ht="15.75" customHeight="1" thickBot="1">
      <c r="A43" s="314"/>
      <c r="B43" s="351"/>
      <c r="C43" s="339"/>
      <c r="D43" s="10" t="s">
        <v>25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40">
        <v>1</v>
      </c>
      <c r="U43" s="9" t="s">
        <v>202</v>
      </c>
      <c r="V43" s="11" t="s">
        <v>23</v>
      </c>
      <c r="W43" s="38" t="s">
        <v>23</v>
      </c>
      <c r="X43" s="16"/>
      <c r="Y43" s="16"/>
      <c r="Z43" s="16"/>
      <c r="AA43" s="16"/>
      <c r="AB43" s="16"/>
      <c r="AC43" s="50"/>
      <c r="AD43" s="50"/>
      <c r="AE43" s="50"/>
      <c r="AF43" s="16"/>
      <c r="AG43" s="59"/>
      <c r="AH43" s="59"/>
      <c r="AI43" s="59"/>
      <c r="AJ43" s="10"/>
      <c r="AK43" s="12"/>
      <c r="AL43" s="10"/>
      <c r="AM43" s="10"/>
      <c r="AN43" s="16"/>
      <c r="AO43" s="50"/>
      <c r="AP43" s="16"/>
      <c r="AQ43" s="149"/>
      <c r="AR43" s="139"/>
      <c r="AS43" s="139"/>
      <c r="AT43" s="139"/>
      <c r="AU43" s="139" t="s">
        <v>202</v>
      </c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20"/>
        <v>16</v>
      </c>
    </row>
    <row r="44" spans="1:57" ht="15.75" customHeight="1" thickBot="1">
      <c r="A44" s="314"/>
      <c r="B44" s="328" t="s">
        <v>37</v>
      </c>
      <c r="C44" s="330" t="s">
        <v>107</v>
      </c>
      <c r="D44" s="10" t="s">
        <v>22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0"/>
      <c r="U44" s="9" t="s">
        <v>202</v>
      </c>
      <c r="V44" s="11" t="s">
        <v>23</v>
      </c>
      <c r="W44" s="38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40">
        <v>2</v>
      </c>
      <c r="AQ44" s="149"/>
      <c r="AR44" s="139"/>
      <c r="AS44" s="139"/>
      <c r="AT44" s="139"/>
      <c r="AU44" s="139" t="s">
        <v>202</v>
      </c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20"/>
        <v>38</v>
      </c>
    </row>
    <row r="45" spans="1:57" ht="15.75" customHeight="1" thickBot="1">
      <c r="A45" s="314"/>
      <c r="B45" s="351"/>
      <c r="C45" s="339"/>
      <c r="D45" s="10" t="s">
        <v>25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0"/>
      <c r="U45" s="9" t="s">
        <v>202</v>
      </c>
      <c r="V45" s="11" t="s">
        <v>23</v>
      </c>
      <c r="W45" s="38" t="s">
        <v>23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1</v>
      </c>
      <c r="AN45" s="11">
        <v>1</v>
      </c>
      <c r="AO45" s="11">
        <v>1</v>
      </c>
      <c r="AP45" s="140">
        <v>1</v>
      </c>
      <c r="AQ45" s="149"/>
      <c r="AR45" s="139"/>
      <c r="AS45" s="139"/>
      <c r="AT45" s="139"/>
      <c r="AU45" s="139" t="s">
        <v>202</v>
      </c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20"/>
        <v>19</v>
      </c>
    </row>
    <row r="46" spans="1:57" ht="15.75" customHeight="1" thickBot="1">
      <c r="A46" s="314"/>
      <c r="B46" s="328" t="s">
        <v>38</v>
      </c>
      <c r="C46" s="330" t="s">
        <v>108</v>
      </c>
      <c r="D46" s="10" t="s">
        <v>22</v>
      </c>
      <c r="E46" s="11">
        <v>2</v>
      </c>
      <c r="F46" s="11">
        <v>2</v>
      </c>
      <c r="G46" s="11">
        <v>2</v>
      </c>
      <c r="H46" s="11">
        <v>2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1">
        <v>2</v>
      </c>
      <c r="O46" s="11">
        <v>2</v>
      </c>
      <c r="P46" s="11">
        <v>2</v>
      </c>
      <c r="Q46" s="11">
        <v>2</v>
      </c>
      <c r="R46" s="11">
        <v>2</v>
      </c>
      <c r="S46" s="11">
        <v>2</v>
      </c>
      <c r="T46" s="140">
        <v>2</v>
      </c>
      <c r="U46" s="9" t="s">
        <v>202</v>
      </c>
      <c r="V46" s="11" t="s">
        <v>23</v>
      </c>
      <c r="W46" s="38" t="s">
        <v>23</v>
      </c>
      <c r="X46" s="16"/>
      <c r="Y46" s="16"/>
      <c r="Z46" s="16"/>
      <c r="AA46" s="16"/>
      <c r="AB46" s="16"/>
      <c r="AC46" s="50"/>
      <c r="AD46" s="50"/>
      <c r="AE46" s="50"/>
      <c r="AF46" s="16"/>
      <c r="AG46" s="59"/>
      <c r="AH46" s="59"/>
      <c r="AI46" s="59"/>
      <c r="AJ46" s="10"/>
      <c r="AK46" s="12"/>
      <c r="AL46" s="10"/>
      <c r="AM46" s="10"/>
      <c r="AN46" s="16"/>
      <c r="AO46" s="50"/>
      <c r="AP46" s="149"/>
      <c r="AQ46" s="149"/>
      <c r="AR46" s="139"/>
      <c r="AS46" s="139"/>
      <c r="AT46" s="139"/>
      <c r="AU46" s="139" t="s">
        <v>202</v>
      </c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20"/>
        <v>32</v>
      </c>
    </row>
    <row r="47" spans="1:57" ht="13.5" thickBot="1">
      <c r="A47" s="314"/>
      <c r="B47" s="356"/>
      <c r="C47" s="339"/>
      <c r="D47" s="10" t="s">
        <v>25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9" t="s">
        <v>202</v>
      </c>
      <c r="V47" s="11" t="s">
        <v>23</v>
      </c>
      <c r="W47" s="38" t="s">
        <v>23</v>
      </c>
      <c r="X47" s="16"/>
      <c r="Y47" s="16"/>
      <c r="Z47" s="16"/>
      <c r="AA47" s="16"/>
      <c r="AB47" s="16"/>
      <c r="AC47" s="50"/>
      <c r="AD47" s="50"/>
      <c r="AE47" s="50"/>
      <c r="AF47" s="16"/>
      <c r="AG47" s="59"/>
      <c r="AH47" s="59"/>
      <c r="AI47" s="59"/>
      <c r="AJ47" s="10"/>
      <c r="AK47" s="12"/>
      <c r="AL47" s="10"/>
      <c r="AM47" s="10"/>
      <c r="AN47" s="16"/>
      <c r="AO47" s="50"/>
      <c r="AP47" s="149"/>
      <c r="AQ47" s="149"/>
      <c r="AR47" s="139"/>
      <c r="AS47" s="139"/>
      <c r="AT47" s="139"/>
      <c r="AU47" s="139" t="s">
        <v>202</v>
      </c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20"/>
        <v>16</v>
      </c>
    </row>
    <row r="48" spans="1:57" ht="13.5" customHeight="1" hidden="1" thickBot="1">
      <c r="A48" s="314"/>
      <c r="B48" s="401" t="s">
        <v>149</v>
      </c>
      <c r="C48" s="403" t="s">
        <v>150</v>
      </c>
      <c r="D48" s="180" t="s">
        <v>22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2"/>
      <c r="X48" s="183"/>
      <c r="Y48" s="183"/>
      <c r="Z48" s="183"/>
      <c r="AA48" s="183"/>
      <c r="AB48" s="183"/>
      <c r="AC48" s="183"/>
      <c r="AD48" s="183"/>
      <c r="AE48" s="183"/>
      <c r="AF48" s="183"/>
      <c r="AG48" s="184"/>
      <c r="AH48" s="184"/>
      <c r="AI48" s="184"/>
      <c r="AJ48" s="180"/>
      <c r="AK48" s="180"/>
      <c r="AL48" s="180"/>
      <c r="AM48" s="180"/>
      <c r="AN48" s="183"/>
      <c r="AO48" s="183"/>
      <c r="AP48" s="149"/>
      <c r="AQ48" s="183"/>
      <c r="AR48" s="180"/>
      <c r="AS48" s="180"/>
      <c r="AT48" s="180"/>
      <c r="AU48" s="180"/>
      <c r="AV48" s="10"/>
      <c r="AW48" s="10"/>
      <c r="AX48" s="10"/>
      <c r="AY48" s="10"/>
      <c r="AZ48" s="10"/>
      <c r="BA48" s="10"/>
      <c r="BB48" s="10"/>
      <c r="BC48" s="10"/>
      <c r="BD48" s="10"/>
      <c r="BE48" s="9"/>
    </row>
    <row r="49" spans="1:57" ht="13.5" hidden="1" thickBot="1">
      <c r="A49" s="314"/>
      <c r="B49" s="402"/>
      <c r="C49" s="404"/>
      <c r="D49" s="180" t="s">
        <v>25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2"/>
      <c r="X49" s="183"/>
      <c r="Y49" s="183"/>
      <c r="Z49" s="183"/>
      <c r="AA49" s="183"/>
      <c r="AB49" s="183"/>
      <c r="AC49" s="183"/>
      <c r="AD49" s="183"/>
      <c r="AE49" s="183"/>
      <c r="AF49" s="183"/>
      <c r="AG49" s="184"/>
      <c r="AH49" s="184"/>
      <c r="AI49" s="184"/>
      <c r="AJ49" s="180"/>
      <c r="AK49" s="180"/>
      <c r="AL49" s="180"/>
      <c r="AM49" s="180"/>
      <c r="AN49" s="183"/>
      <c r="AO49" s="183"/>
      <c r="AP49" s="149"/>
      <c r="AQ49" s="183"/>
      <c r="AR49" s="180"/>
      <c r="AS49" s="180"/>
      <c r="AT49" s="180"/>
      <c r="AU49" s="180"/>
      <c r="AV49" s="10"/>
      <c r="AW49" s="10"/>
      <c r="AX49" s="10"/>
      <c r="AY49" s="10"/>
      <c r="AZ49" s="10"/>
      <c r="BA49" s="10"/>
      <c r="BB49" s="10"/>
      <c r="BC49" s="10"/>
      <c r="BD49" s="10"/>
      <c r="BE49" s="9"/>
    </row>
    <row r="50" spans="1:57" ht="15.75" customHeight="1" thickBot="1">
      <c r="A50" s="314"/>
      <c r="B50" s="328" t="s">
        <v>102</v>
      </c>
      <c r="C50" s="328" t="s">
        <v>131</v>
      </c>
      <c r="D50" s="10" t="s">
        <v>22</v>
      </c>
      <c r="E50" s="11">
        <v>2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2</v>
      </c>
      <c r="N50" s="11">
        <v>2</v>
      </c>
      <c r="O50" s="11">
        <v>2</v>
      </c>
      <c r="P50" s="11">
        <v>2</v>
      </c>
      <c r="Q50" s="11">
        <v>2</v>
      </c>
      <c r="R50" s="11">
        <v>2</v>
      </c>
      <c r="S50" s="11">
        <v>2</v>
      </c>
      <c r="T50" s="11">
        <v>2</v>
      </c>
      <c r="U50" s="9" t="s">
        <v>202</v>
      </c>
      <c r="V50" s="11" t="s">
        <v>23</v>
      </c>
      <c r="W50" s="38" t="s">
        <v>23</v>
      </c>
      <c r="X50" s="38">
        <v>2</v>
      </c>
      <c r="Y50" s="38">
        <v>2</v>
      </c>
      <c r="Z50" s="38">
        <v>2</v>
      </c>
      <c r="AA50" s="38">
        <v>2</v>
      </c>
      <c r="AB50" s="38">
        <v>2</v>
      </c>
      <c r="AC50" s="13">
        <v>2</v>
      </c>
      <c r="AD50" s="13">
        <v>2</v>
      </c>
      <c r="AE50" s="13">
        <v>2</v>
      </c>
      <c r="AF50" s="38">
        <v>2</v>
      </c>
      <c r="AG50" s="57">
        <v>2</v>
      </c>
      <c r="AH50" s="57">
        <v>2</v>
      </c>
      <c r="AI50" s="57">
        <v>3</v>
      </c>
      <c r="AJ50" s="11">
        <v>3</v>
      </c>
      <c r="AK50" s="9">
        <v>3</v>
      </c>
      <c r="AL50" s="11">
        <v>3</v>
      </c>
      <c r="AM50" s="11">
        <v>3</v>
      </c>
      <c r="AN50" s="38">
        <v>3</v>
      </c>
      <c r="AO50" s="13">
        <v>4</v>
      </c>
      <c r="AP50" s="141">
        <v>4</v>
      </c>
      <c r="AQ50" s="149"/>
      <c r="AR50" s="139"/>
      <c r="AS50" s="139"/>
      <c r="AT50" s="139"/>
      <c r="AU50" s="139" t="s">
        <v>202</v>
      </c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20"/>
        <v>80</v>
      </c>
    </row>
    <row r="51" spans="1:57" ht="15.75" customHeight="1" thickBot="1">
      <c r="A51" s="314"/>
      <c r="B51" s="351"/>
      <c r="C51" s="329"/>
      <c r="D51" s="10" t="s">
        <v>25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9" t="s">
        <v>202</v>
      </c>
      <c r="V51" s="11" t="s">
        <v>23</v>
      </c>
      <c r="W51" s="38" t="s">
        <v>23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50">
        <v>1</v>
      </c>
      <c r="AD51" s="50">
        <v>1</v>
      </c>
      <c r="AE51" s="50">
        <v>1</v>
      </c>
      <c r="AF51" s="16">
        <v>1</v>
      </c>
      <c r="AG51" s="59">
        <v>1</v>
      </c>
      <c r="AH51" s="59">
        <v>1</v>
      </c>
      <c r="AI51" s="59">
        <v>2</v>
      </c>
      <c r="AJ51" s="10">
        <v>1</v>
      </c>
      <c r="AK51" s="12">
        <v>2</v>
      </c>
      <c r="AL51" s="10">
        <v>1</v>
      </c>
      <c r="AM51" s="10">
        <v>2</v>
      </c>
      <c r="AN51" s="16">
        <v>1</v>
      </c>
      <c r="AO51" s="50">
        <v>2</v>
      </c>
      <c r="AP51" s="149">
        <v>2</v>
      </c>
      <c r="AQ51" s="149"/>
      <c r="AR51" s="139"/>
      <c r="AS51" s="139"/>
      <c r="AT51" s="139"/>
      <c r="AU51" s="139" t="s">
        <v>202</v>
      </c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20"/>
        <v>40</v>
      </c>
    </row>
    <row r="52" spans="1:57" ht="15.75" customHeight="1" thickBot="1">
      <c r="A52" s="314"/>
      <c r="B52" s="328" t="s">
        <v>103</v>
      </c>
      <c r="C52" s="330" t="s">
        <v>110</v>
      </c>
      <c r="D52" s="10" t="s">
        <v>22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 t="s">
        <v>202</v>
      </c>
      <c r="V52" s="11" t="s">
        <v>23</v>
      </c>
      <c r="W52" s="38" t="s">
        <v>23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>
        <v>2</v>
      </c>
      <c r="AL52" s="11">
        <v>2</v>
      </c>
      <c r="AM52" s="11">
        <v>2</v>
      </c>
      <c r="AN52" s="11">
        <v>2</v>
      </c>
      <c r="AO52" s="11">
        <v>2</v>
      </c>
      <c r="AP52" s="140">
        <v>2</v>
      </c>
      <c r="AQ52" s="149"/>
      <c r="AR52" s="139"/>
      <c r="AS52" s="139"/>
      <c r="AT52" s="139"/>
      <c r="AU52" s="139" t="s">
        <v>202</v>
      </c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20"/>
        <v>38</v>
      </c>
    </row>
    <row r="53" spans="1:57" ht="15.75" customHeight="1" thickBot="1">
      <c r="A53" s="314"/>
      <c r="B53" s="351"/>
      <c r="C53" s="339"/>
      <c r="D53" s="10" t="s">
        <v>25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 t="s">
        <v>202</v>
      </c>
      <c r="V53" s="11" t="s">
        <v>23</v>
      </c>
      <c r="W53" s="38" t="s">
        <v>23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11">
        <v>1</v>
      </c>
      <c r="AN53" s="11">
        <v>1</v>
      </c>
      <c r="AO53" s="11">
        <v>1</v>
      </c>
      <c r="AP53" s="140">
        <v>1</v>
      </c>
      <c r="AQ53" s="149"/>
      <c r="AR53" s="139"/>
      <c r="AS53" s="139"/>
      <c r="AT53" s="139"/>
      <c r="AU53" s="139" t="s">
        <v>202</v>
      </c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20"/>
        <v>19</v>
      </c>
    </row>
    <row r="54" spans="1:57" ht="13.5" thickBot="1">
      <c r="A54" s="314"/>
      <c r="B54" s="353" t="s">
        <v>102</v>
      </c>
      <c r="C54" s="330" t="s">
        <v>111</v>
      </c>
      <c r="D54" s="10" t="s">
        <v>22</v>
      </c>
      <c r="E54" s="11">
        <v>4</v>
      </c>
      <c r="F54" s="11">
        <v>4</v>
      </c>
      <c r="G54" s="11">
        <v>4</v>
      </c>
      <c r="H54" s="11">
        <v>4</v>
      </c>
      <c r="I54" s="11">
        <v>4</v>
      </c>
      <c r="J54" s="11">
        <v>4</v>
      </c>
      <c r="K54" s="11">
        <v>4</v>
      </c>
      <c r="L54" s="11">
        <v>4</v>
      </c>
      <c r="M54" s="11">
        <v>4</v>
      </c>
      <c r="N54" s="11">
        <v>4</v>
      </c>
      <c r="O54" s="11">
        <v>4</v>
      </c>
      <c r="P54" s="11">
        <v>4</v>
      </c>
      <c r="Q54" s="11">
        <v>4</v>
      </c>
      <c r="R54" s="11">
        <v>4</v>
      </c>
      <c r="S54" s="11">
        <v>4</v>
      </c>
      <c r="T54" s="11">
        <v>4</v>
      </c>
      <c r="U54" s="13" t="s">
        <v>202</v>
      </c>
      <c r="V54" s="11" t="s">
        <v>23</v>
      </c>
      <c r="W54" s="38" t="s">
        <v>23</v>
      </c>
      <c r="X54" s="38"/>
      <c r="Y54" s="38"/>
      <c r="Z54" s="38"/>
      <c r="AA54" s="38"/>
      <c r="AB54" s="38"/>
      <c r="AC54" s="13"/>
      <c r="AD54" s="13"/>
      <c r="AE54" s="13"/>
      <c r="AF54" s="38"/>
      <c r="AG54" s="57"/>
      <c r="AH54" s="57"/>
      <c r="AI54" s="57"/>
      <c r="AJ54" s="11"/>
      <c r="AK54" s="9"/>
      <c r="AL54" s="11"/>
      <c r="AM54" s="11"/>
      <c r="AN54" s="38"/>
      <c r="AO54" s="13"/>
      <c r="AP54" s="141"/>
      <c r="AQ54" s="141"/>
      <c r="AR54" s="140"/>
      <c r="AS54" s="140"/>
      <c r="AT54" s="140"/>
      <c r="AU54" s="139" t="s">
        <v>202</v>
      </c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20"/>
        <v>64</v>
      </c>
    </row>
    <row r="55" spans="1:57" ht="13.5" thickBot="1">
      <c r="A55" s="314"/>
      <c r="B55" s="353"/>
      <c r="C55" s="339"/>
      <c r="D55" s="10" t="s">
        <v>25</v>
      </c>
      <c r="E55" s="11">
        <v>2</v>
      </c>
      <c r="F55" s="11">
        <v>2</v>
      </c>
      <c r="G55" s="11">
        <v>2</v>
      </c>
      <c r="H55" s="11">
        <v>2</v>
      </c>
      <c r="I55" s="11">
        <v>2</v>
      </c>
      <c r="J55" s="11">
        <v>2</v>
      </c>
      <c r="K55" s="11">
        <v>2</v>
      </c>
      <c r="L55" s="11">
        <v>2</v>
      </c>
      <c r="M55" s="11">
        <v>2</v>
      </c>
      <c r="N55" s="11">
        <v>2</v>
      </c>
      <c r="O55" s="11">
        <v>2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9" t="s">
        <v>202</v>
      </c>
      <c r="V55" s="11" t="s">
        <v>23</v>
      </c>
      <c r="W55" s="38" t="s">
        <v>23</v>
      </c>
      <c r="X55" s="16"/>
      <c r="Y55" s="16"/>
      <c r="Z55" s="16"/>
      <c r="AA55" s="16"/>
      <c r="AB55" s="16"/>
      <c r="AC55" s="50"/>
      <c r="AD55" s="50"/>
      <c r="AE55" s="50"/>
      <c r="AF55" s="16"/>
      <c r="AG55" s="59"/>
      <c r="AH55" s="59"/>
      <c r="AI55" s="59"/>
      <c r="AJ55" s="10"/>
      <c r="AK55" s="12"/>
      <c r="AL55" s="10"/>
      <c r="AM55" s="10"/>
      <c r="AN55" s="16"/>
      <c r="AO55" s="50"/>
      <c r="AP55" s="149"/>
      <c r="AQ55" s="149"/>
      <c r="AR55" s="139"/>
      <c r="AS55" s="139"/>
      <c r="AT55" s="139"/>
      <c r="AU55" s="139" t="s">
        <v>202</v>
      </c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20"/>
        <v>32</v>
      </c>
    </row>
    <row r="56" spans="1:57" ht="13.5" customHeight="1" hidden="1" thickBot="1">
      <c r="A56" s="314"/>
      <c r="B56" s="351" t="s">
        <v>123</v>
      </c>
      <c r="C56" s="328" t="s">
        <v>141</v>
      </c>
      <c r="D56" s="10" t="s">
        <v>22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38" t="s">
        <v>23</v>
      </c>
      <c r="X56" s="16"/>
      <c r="Y56" s="38"/>
      <c r="Z56" s="38"/>
      <c r="AA56" s="38"/>
      <c r="AB56" s="38"/>
      <c r="AC56" s="13"/>
      <c r="AD56" s="13"/>
      <c r="AE56" s="13"/>
      <c r="AF56" s="38"/>
      <c r="AG56" s="57"/>
      <c r="AH56" s="57"/>
      <c r="AI56" s="57"/>
      <c r="AJ56" s="11"/>
      <c r="AK56" s="9"/>
      <c r="AL56" s="11"/>
      <c r="AM56" s="11"/>
      <c r="AN56" s="38"/>
      <c r="AO56" s="13"/>
      <c r="AP56" s="141"/>
      <c r="AQ56" s="141"/>
      <c r="AR56" s="140"/>
      <c r="AS56" s="140"/>
      <c r="AT56" s="140"/>
      <c r="AU56" s="139" t="s">
        <v>202</v>
      </c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20"/>
        <v>0</v>
      </c>
    </row>
    <row r="57" spans="1:57" ht="13.5" hidden="1" thickBot="1">
      <c r="A57" s="314"/>
      <c r="B57" s="329"/>
      <c r="C57" s="329"/>
      <c r="D57" s="10" t="s">
        <v>25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9"/>
      <c r="V57" s="11" t="s">
        <v>23</v>
      </c>
      <c r="W57" s="38" t="s">
        <v>23</v>
      </c>
      <c r="X57" s="38"/>
      <c r="Y57" s="38"/>
      <c r="Z57" s="38"/>
      <c r="AA57" s="38"/>
      <c r="AB57" s="38"/>
      <c r="AC57" s="13"/>
      <c r="AD57" s="13"/>
      <c r="AE57" s="13"/>
      <c r="AF57" s="38"/>
      <c r="AG57" s="57"/>
      <c r="AH57" s="57"/>
      <c r="AI57" s="57"/>
      <c r="AJ57" s="11"/>
      <c r="AK57" s="9"/>
      <c r="AL57" s="11"/>
      <c r="AM57" s="11"/>
      <c r="AN57" s="38"/>
      <c r="AO57" s="13"/>
      <c r="AP57" s="141"/>
      <c r="AQ57" s="141"/>
      <c r="AR57" s="140"/>
      <c r="AS57" s="140"/>
      <c r="AT57" s="140"/>
      <c r="AU57" s="139" t="s">
        <v>202</v>
      </c>
      <c r="AV57" s="10" t="s">
        <v>23</v>
      </c>
      <c r="AW57" s="10" t="s">
        <v>23</v>
      </c>
      <c r="AX57" s="10" t="s">
        <v>23</v>
      </c>
      <c r="AY57" s="10" t="s">
        <v>23</v>
      </c>
      <c r="AZ57" s="10" t="s">
        <v>23</v>
      </c>
      <c r="BA57" s="10" t="s">
        <v>23</v>
      </c>
      <c r="BB57" s="10" t="s">
        <v>23</v>
      </c>
      <c r="BC57" s="10" t="s">
        <v>23</v>
      </c>
      <c r="BD57" s="10" t="s">
        <v>23</v>
      </c>
      <c r="BE57" s="9">
        <f t="shared" si="20"/>
        <v>0</v>
      </c>
    </row>
    <row r="58" spans="1:57" ht="20.25" customHeight="1" hidden="1" thickBot="1">
      <c r="A58" s="314"/>
      <c r="B58" s="349" t="s">
        <v>41</v>
      </c>
      <c r="C58" s="80" t="s">
        <v>42</v>
      </c>
      <c r="D58" s="7" t="s">
        <v>22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1" t="s">
        <v>23</v>
      </c>
      <c r="W58" s="38" t="s">
        <v>23</v>
      </c>
      <c r="X58" s="37"/>
      <c r="Y58" s="37"/>
      <c r="Z58" s="37"/>
      <c r="AA58" s="37"/>
      <c r="AB58" s="37"/>
      <c r="AC58" s="37"/>
      <c r="AD58" s="37"/>
      <c r="AE58" s="37"/>
      <c r="AF58" s="37"/>
      <c r="AG58" s="56"/>
      <c r="AH58" s="56"/>
      <c r="AI58" s="56"/>
      <c r="AJ58" s="8"/>
      <c r="AK58" s="8"/>
      <c r="AL58" s="8"/>
      <c r="AM58" s="8"/>
      <c r="AN58" s="37"/>
      <c r="AO58" s="37"/>
      <c r="AP58" s="141"/>
      <c r="AQ58" s="141"/>
      <c r="AR58" s="140"/>
      <c r="AS58" s="140"/>
      <c r="AT58" s="140"/>
      <c r="AU58" s="140"/>
      <c r="AV58" s="10" t="s">
        <v>23</v>
      </c>
      <c r="AW58" s="10" t="s">
        <v>23</v>
      </c>
      <c r="AX58" s="10" t="s">
        <v>23</v>
      </c>
      <c r="AY58" s="10" t="s">
        <v>23</v>
      </c>
      <c r="AZ58" s="10" t="s">
        <v>23</v>
      </c>
      <c r="BA58" s="10" t="s">
        <v>23</v>
      </c>
      <c r="BB58" s="10" t="s">
        <v>23</v>
      </c>
      <c r="BC58" s="10" t="s">
        <v>23</v>
      </c>
      <c r="BD58" s="10" t="s">
        <v>23</v>
      </c>
      <c r="BE58" s="9">
        <f t="shared" si="20"/>
        <v>0</v>
      </c>
    </row>
    <row r="59" spans="1:57" ht="6" customHeight="1" hidden="1" thickBot="1">
      <c r="A59" s="314"/>
      <c r="B59" s="350"/>
      <c r="C59" s="138" t="s">
        <v>34</v>
      </c>
      <c r="D59" s="46" t="s">
        <v>25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146" t="s">
        <v>23</v>
      </c>
      <c r="W59" s="147" t="s">
        <v>23</v>
      </c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143"/>
      <c r="AI59" s="143"/>
      <c r="AJ59" s="47"/>
      <c r="AK59" s="47"/>
      <c r="AL59" s="47"/>
      <c r="AM59" s="47"/>
      <c r="AN59" s="142"/>
      <c r="AO59" s="142"/>
      <c r="AP59" s="151"/>
      <c r="AQ59" s="151"/>
      <c r="AR59" s="152"/>
      <c r="AS59" s="152"/>
      <c r="AT59" s="152"/>
      <c r="AU59" s="152"/>
      <c r="AV59" s="15" t="s">
        <v>23</v>
      </c>
      <c r="AW59" s="15" t="s">
        <v>23</v>
      </c>
      <c r="AX59" s="15" t="s">
        <v>23</v>
      </c>
      <c r="AY59" s="15" t="s">
        <v>23</v>
      </c>
      <c r="AZ59" s="15" t="s">
        <v>23</v>
      </c>
      <c r="BA59" s="15" t="s">
        <v>23</v>
      </c>
      <c r="BB59" s="15" t="s">
        <v>23</v>
      </c>
      <c r="BC59" s="15" t="s">
        <v>23</v>
      </c>
      <c r="BD59" s="15" t="s">
        <v>23</v>
      </c>
      <c r="BE59" s="144">
        <f t="shared" si="20"/>
        <v>0</v>
      </c>
    </row>
    <row r="60" spans="1:57" ht="20.25" customHeight="1" thickBot="1">
      <c r="A60" s="314"/>
      <c r="B60" s="336" t="s">
        <v>134</v>
      </c>
      <c r="C60" s="337" t="s">
        <v>133</v>
      </c>
      <c r="D60" s="148" t="s">
        <v>22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 t="s">
        <v>202</v>
      </c>
      <c r="V60" s="212" t="s">
        <v>23</v>
      </c>
      <c r="W60" s="214" t="s">
        <v>23</v>
      </c>
      <c r="X60" s="215">
        <v>2</v>
      </c>
      <c r="Y60" s="215">
        <v>2</v>
      </c>
      <c r="Z60" s="215">
        <v>2</v>
      </c>
      <c r="AA60" s="215">
        <v>2</v>
      </c>
      <c r="AB60" s="215">
        <v>2</v>
      </c>
      <c r="AC60" s="215">
        <v>2</v>
      </c>
      <c r="AD60" s="215">
        <v>2</v>
      </c>
      <c r="AE60" s="215">
        <v>2</v>
      </c>
      <c r="AF60" s="215">
        <v>2</v>
      </c>
      <c r="AG60" s="216">
        <v>2</v>
      </c>
      <c r="AH60" s="216">
        <v>2</v>
      </c>
      <c r="AI60" s="216">
        <v>1</v>
      </c>
      <c r="AJ60" s="211">
        <v>1</v>
      </c>
      <c r="AK60" s="211">
        <v>1</v>
      </c>
      <c r="AL60" s="211">
        <v>1</v>
      </c>
      <c r="AM60" s="211">
        <v>1</v>
      </c>
      <c r="AN60" s="215">
        <v>1</v>
      </c>
      <c r="AO60" s="215">
        <v>1</v>
      </c>
      <c r="AP60" s="215">
        <v>1</v>
      </c>
      <c r="AQ60" s="213"/>
      <c r="AR60" s="145"/>
      <c r="AS60" s="145"/>
      <c r="AT60" s="145"/>
      <c r="AU60" s="145" t="s">
        <v>202</v>
      </c>
      <c r="AV60" s="175" t="s">
        <v>23</v>
      </c>
      <c r="AW60" s="175" t="s">
        <v>23</v>
      </c>
      <c r="AX60" s="175" t="s">
        <v>23</v>
      </c>
      <c r="AY60" s="175" t="s">
        <v>23</v>
      </c>
      <c r="AZ60" s="175" t="s">
        <v>23</v>
      </c>
      <c r="BA60" s="175" t="s">
        <v>23</v>
      </c>
      <c r="BB60" s="175" t="s">
        <v>23</v>
      </c>
      <c r="BC60" s="175" t="s">
        <v>23</v>
      </c>
      <c r="BD60" s="217" t="s">
        <v>23</v>
      </c>
      <c r="BE60" s="218">
        <f t="shared" si="20"/>
        <v>30</v>
      </c>
    </row>
    <row r="61" spans="1:57" ht="19.5" customHeight="1" thickBot="1">
      <c r="A61" s="314"/>
      <c r="B61" s="336"/>
      <c r="C61" s="338"/>
      <c r="D61" s="148" t="s">
        <v>25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 t="s">
        <v>202</v>
      </c>
      <c r="V61" s="212" t="s">
        <v>23</v>
      </c>
      <c r="W61" s="214" t="s">
        <v>23</v>
      </c>
      <c r="X61" s="215"/>
      <c r="Y61" s="215">
        <v>1</v>
      </c>
      <c r="Z61" s="215">
        <v>1</v>
      </c>
      <c r="AA61" s="215">
        <v>1</v>
      </c>
      <c r="AB61" s="215">
        <v>1</v>
      </c>
      <c r="AC61" s="215">
        <v>1</v>
      </c>
      <c r="AD61" s="215">
        <v>1</v>
      </c>
      <c r="AE61" s="215">
        <v>1</v>
      </c>
      <c r="AF61" s="215">
        <v>1</v>
      </c>
      <c r="AG61" s="216">
        <v>1</v>
      </c>
      <c r="AH61" s="216">
        <v>1</v>
      </c>
      <c r="AI61" s="216"/>
      <c r="AJ61" s="211">
        <v>1</v>
      </c>
      <c r="AK61" s="211"/>
      <c r="AL61" s="211">
        <v>1</v>
      </c>
      <c r="AM61" s="211"/>
      <c r="AN61" s="215">
        <v>1</v>
      </c>
      <c r="AO61" s="215">
        <v>1</v>
      </c>
      <c r="AP61" s="215">
        <v>1</v>
      </c>
      <c r="AQ61" s="213"/>
      <c r="AR61" s="145"/>
      <c r="AS61" s="145"/>
      <c r="AT61" s="145"/>
      <c r="AU61" s="145" t="s">
        <v>202</v>
      </c>
      <c r="AV61" s="175" t="s">
        <v>23</v>
      </c>
      <c r="AW61" s="175" t="s">
        <v>23</v>
      </c>
      <c r="AX61" s="175" t="s">
        <v>23</v>
      </c>
      <c r="AY61" s="175" t="s">
        <v>23</v>
      </c>
      <c r="AZ61" s="175" t="s">
        <v>23</v>
      </c>
      <c r="BA61" s="175" t="s">
        <v>23</v>
      </c>
      <c r="BB61" s="175" t="s">
        <v>23</v>
      </c>
      <c r="BC61" s="175" t="s">
        <v>23</v>
      </c>
      <c r="BD61" s="217" t="s">
        <v>23</v>
      </c>
      <c r="BE61" s="218">
        <f t="shared" si="20"/>
        <v>15</v>
      </c>
    </row>
    <row r="62" spans="1:57" ht="19.5" customHeight="1" thickBot="1">
      <c r="A62" s="314"/>
      <c r="B62" s="336" t="s">
        <v>132</v>
      </c>
      <c r="C62" s="337" t="s">
        <v>151</v>
      </c>
      <c r="D62" s="148" t="s">
        <v>22</v>
      </c>
      <c r="E62" s="212">
        <v>1</v>
      </c>
      <c r="F62" s="212">
        <v>1</v>
      </c>
      <c r="G62" s="212">
        <v>1</v>
      </c>
      <c r="H62" s="212">
        <v>1</v>
      </c>
      <c r="I62" s="212">
        <v>1</v>
      </c>
      <c r="J62" s="212">
        <v>1</v>
      </c>
      <c r="K62" s="212">
        <v>1</v>
      </c>
      <c r="L62" s="212">
        <v>1</v>
      </c>
      <c r="M62" s="212">
        <v>1</v>
      </c>
      <c r="N62" s="212">
        <v>1</v>
      </c>
      <c r="O62" s="212">
        <v>1</v>
      </c>
      <c r="P62" s="212">
        <v>1</v>
      </c>
      <c r="Q62" s="212">
        <v>1</v>
      </c>
      <c r="R62" s="212">
        <v>1</v>
      </c>
      <c r="S62" s="212">
        <v>1</v>
      </c>
      <c r="T62" s="212">
        <v>1</v>
      </c>
      <c r="U62" s="229" t="s">
        <v>202</v>
      </c>
      <c r="V62" s="212" t="s">
        <v>23</v>
      </c>
      <c r="W62" s="214" t="s">
        <v>23</v>
      </c>
      <c r="X62" s="215">
        <v>1</v>
      </c>
      <c r="Y62" s="215">
        <v>1</v>
      </c>
      <c r="Z62" s="215">
        <v>1</v>
      </c>
      <c r="AA62" s="215">
        <v>1</v>
      </c>
      <c r="AB62" s="215">
        <v>1</v>
      </c>
      <c r="AC62" s="215">
        <v>1</v>
      </c>
      <c r="AD62" s="215">
        <v>1</v>
      </c>
      <c r="AE62" s="215">
        <v>1</v>
      </c>
      <c r="AF62" s="215">
        <v>1</v>
      </c>
      <c r="AG62" s="216">
        <v>1</v>
      </c>
      <c r="AH62" s="216">
        <v>1</v>
      </c>
      <c r="AI62" s="216">
        <v>1</v>
      </c>
      <c r="AJ62" s="211">
        <v>1</v>
      </c>
      <c r="AK62" s="211">
        <v>1</v>
      </c>
      <c r="AL62" s="211">
        <v>1</v>
      </c>
      <c r="AM62" s="211">
        <v>1</v>
      </c>
      <c r="AN62" s="215">
        <v>1</v>
      </c>
      <c r="AO62" s="215">
        <v>1</v>
      </c>
      <c r="AP62" s="215">
        <v>1</v>
      </c>
      <c r="AQ62" s="213"/>
      <c r="AR62" s="145"/>
      <c r="AS62" s="145"/>
      <c r="AT62" s="145"/>
      <c r="AU62" s="145" t="s">
        <v>202</v>
      </c>
      <c r="AV62" s="175" t="s">
        <v>23</v>
      </c>
      <c r="AW62" s="175" t="s">
        <v>23</v>
      </c>
      <c r="AX62" s="175" t="s">
        <v>23</v>
      </c>
      <c r="AY62" s="175" t="s">
        <v>23</v>
      </c>
      <c r="AZ62" s="175" t="s">
        <v>23</v>
      </c>
      <c r="BA62" s="175" t="s">
        <v>23</v>
      </c>
      <c r="BB62" s="175" t="s">
        <v>23</v>
      </c>
      <c r="BC62" s="175" t="s">
        <v>23</v>
      </c>
      <c r="BD62" s="217" t="s">
        <v>23</v>
      </c>
      <c r="BE62" s="218">
        <f t="shared" si="20"/>
        <v>35</v>
      </c>
    </row>
    <row r="63" spans="1:57" ht="22.5" customHeight="1" thickBot="1">
      <c r="A63" s="314"/>
      <c r="B63" s="336"/>
      <c r="C63" s="338"/>
      <c r="D63" s="148" t="s">
        <v>25</v>
      </c>
      <c r="E63" s="212">
        <v>1</v>
      </c>
      <c r="F63" s="212">
        <v>0</v>
      </c>
      <c r="G63" s="212">
        <v>1</v>
      </c>
      <c r="H63" s="212">
        <v>0</v>
      </c>
      <c r="I63" s="212">
        <v>1</v>
      </c>
      <c r="J63" s="212">
        <v>0</v>
      </c>
      <c r="K63" s="212">
        <v>1</v>
      </c>
      <c r="L63" s="212">
        <v>0</v>
      </c>
      <c r="M63" s="212">
        <v>1</v>
      </c>
      <c r="N63" s="212">
        <v>0</v>
      </c>
      <c r="O63" s="212">
        <v>1</v>
      </c>
      <c r="P63" s="212">
        <v>0</v>
      </c>
      <c r="Q63" s="212">
        <v>1</v>
      </c>
      <c r="R63" s="212">
        <v>0</v>
      </c>
      <c r="S63" s="212">
        <v>1</v>
      </c>
      <c r="T63" s="212">
        <v>0</v>
      </c>
      <c r="U63" s="211" t="s">
        <v>202</v>
      </c>
      <c r="V63" s="212" t="s">
        <v>23</v>
      </c>
      <c r="W63" s="214" t="s">
        <v>23</v>
      </c>
      <c r="X63" s="215">
        <v>1</v>
      </c>
      <c r="Y63" s="215">
        <v>0</v>
      </c>
      <c r="Z63" s="215">
        <v>1</v>
      </c>
      <c r="AA63" s="215">
        <v>0</v>
      </c>
      <c r="AB63" s="215">
        <v>1</v>
      </c>
      <c r="AC63" s="215">
        <v>0</v>
      </c>
      <c r="AD63" s="215">
        <v>1</v>
      </c>
      <c r="AE63" s="215">
        <v>0</v>
      </c>
      <c r="AF63" s="215">
        <v>1</v>
      </c>
      <c r="AG63" s="216">
        <v>0</v>
      </c>
      <c r="AH63" s="216">
        <v>1</v>
      </c>
      <c r="AI63" s="216">
        <v>0</v>
      </c>
      <c r="AJ63" s="211">
        <v>1</v>
      </c>
      <c r="AK63" s="211">
        <v>0</v>
      </c>
      <c r="AL63" s="211">
        <v>1</v>
      </c>
      <c r="AM63" s="211">
        <v>0</v>
      </c>
      <c r="AN63" s="215">
        <v>1</v>
      </c>
      <c r="AO63" s="215">
        <v>0</v>
      </c>
      <c r="AP63" s="215">
        <v>0</v>
      </c>
      <c r="AQ63" s="213"/>
      <c r="AR63" s="145"/>
      <c r="AS63" s="145"/>
      <c r="AT63" s="145"/>
      <c r="AU63" s="145" t="s">
        <v>202</v>
      </c>
      <c r="AV63" s="175" t="s">
        <v>23</v>
      </c>
      <c r="AW63" s="175" t="s">
        <v>23</v>
      </c>
      <c r="AX63" s="175" t="s">
        <v>23</v>
      </c>
      <c r="AY63" s="175" t="s">
        <v>23</v>
      </c>
      <c r="AZ63" s="175" t="s">
        <v>23</v>
      </c>
      <c r="BA63" s="175" t="s">
        <v>23</v>
      </c>
      <c r="BB63" s="175" t="s">
        <v>23</v>
      </c>
      <c r="BC63" s="175" t="s">
        <v>23</v>
      </c>
      <c r="BD63" s="217" t="s">
        <v>23</v>
      </c>
      <c r="BE63" s="218">
        <f t="shared" si="20"/>
        <v>17</v>
      </c>
    </row>
    <row r="64" spans="1:57" ht="19.5" customHeight="1" thickBot="1">
      <c r="A64" s="314"/>
      <c r="B64" s="405" t="s">
        <v>43</v>
      </c>
      <c r="C64" s="354" t="s">
        <v>44</v>
      </c>
      <c r="D64" s="116" t="s">
        <v>22</v>
      </c>
      <c r="E64" s="117">
        <f aca="true" t="shared" si="21" ref="E64:AT64">E66+E74+E106+E101</f>
        <v>12</v>
      </c>
      <c r="F64" s="117">
        <f t="shared" si="21"/>
        <v>12</v>
      </c>
      <c r="G64" s="117">
        <f t="shared" si="21"/>
        <v>12</v>
      </c>
      <c r="H64" s="117">
        <f t="shared" si="21"/>
        <v>12</v>
      </c>
      <c r="I64" s="117">
        <f t="shared" si="21"/>
        <v>12</v>
      </c>
      <c r="J64" s="117">
        <f t="shared" si="21"/>
        <v>12</v>
      </c>
      <c r="K64" s="117">
        <f t="shared" si="21"/>
        <v>12</v>
      </c>
      <c r="L64" s="117">
        <f t="shared" si="21"/>
        <v>12</v>
      </c>
      <c r="M64" s="117">
        <f t="shared" si="21"/>
        <v>12</v>
      </c>
      <c r="N64" s="117">
        <f t="shared" si="21"/>
        <v>12</v>
      </c>
      <c r="O64" s="117">
        <f t="shared" si="21"/>
        <v>12</v>
      </c>
      <c r="P64" s="117">
        <f t="shared" si="21"/>
        <v>12</v>
      </c>
      <c r="Q64" s="117">
        <f t="shared" si="21"/>
        <v>12</v>
      </c>
      <c r="R64" s="117">
        <f t="shared" si="21"/>
        <v>12</v>
      </c>
      <c r="S64" s="117">
        <f t="shared" si="21"/>
        <v>12</v>
      </c>
      <c r="T64" s="117">
        <f t="shared" si="21"/>
        <v>12</v>
      </c>
      <c r="U64" s="117" t="s">
        <v>202</v>
      </c>
      <c r="V64" s="117" t="s">
        <v>23</v>
      </c>
      <c r="W64" s="117" t="s">
        <v>23</v>
      </c>
      <c r="X64" s="117">
        <f t="shared" si="21"/>
        <v>12</v>
      </c>
      <c r="Y64" s="117">
        <f t="shared" si="21"/>
        <v>13</v>
      </c>
      <c r="Z64" s="117">
        <f t="shared" si="21"/>
        <v>12</v>
      </c>
      <c r="AA64" s="117">
        <f t="shared" si="21"/>
        <v>13</v>
      </c>
      <c r="AB64" s="117">
        <f t="shared" si="21"/>
        <v>12</v>
      </c>
      <c r="AC64" s="117">
        <f t="shared" si="21"/>
        <v>13</v>
      </c>
      <c r="AD64" s="117">
        <f t="shared" si="21"/>
        <v>12</v>
      </c>
      <c r="AE64" s="117">
        <f t="shared" si="21"/>
        <v>13</v>
      </c>
      <c r="AF64" s="117">
        <f t="shared" si="21"/>
        <v>12</v>
      </c>
      <c r="AG64" s="117">
        <f t="shared" si="21"/>
        <v>13</v>
      </c>
      <c r="AH64" s="117">
        <f t="shared" si="21"/>
        <v>12</v>
      </c>
      <c r="AI64" s="117">
        <f t="shared" si="21"/>
        <v>13</v>
      </c>
      <c r="AJ64" s="117">
        <f t="shared" si="21"/>
        <v>12</v>
      </c>
      <c r="AK64" s="117">
        <f t="shared" si="21"/>
        <v>13</v>
      </c>
      <c r="AL64" s="117">
        <f t="shared" si="21"/>
        <v>12</v>
      </c>
      <c r="AM64" s="117">
        <f t="shared" si="21"/>
        <v>13</v>
      </c>
      <c r="AN64" s="117">
        <f t="shared" si="21"/>
        <v>11</v>
      </c>
      <c r="AO64" s="117">
        <f t="shared" si="21"/>
        <v>11</v>
      </c>
      <c r="AP64" s="117">
        <f t="shared" si="21"/>
        <v>9</v>
      </c>
      <c r="AQ64" s="117">
        <f t="shared" si="21"/>
        <v>36</v>
      </c>
      <c r="AR64" s="117">
        <f t="shared" si="21"/>
        <v>36</v>
      </c>
      <c r="AS64" s="117">
        <f t="shared" si="21"/>
        <v>36</v>
      </c>
      <c r="AT64" s="117">
        <f t="shared" si="21"/>
        <v>36</v>
      </c>
      <c r="AU64" s="117" t="s">
        <v>202</v>
      </c>
      <c r="AV64" s="117" t="s">
        <v>23</v>
      </c>
      <c r="AW64" s="117" t="s">
        <v>23</v>
      </c>
      <c r="AX64" s="117" t="s">
        <v>23</v>
      </c>
      <c r="AY64" s="117" t="s">
        <v>23</v>
      </c>
      <c r="AZ64" s="117" t="s">
        <v>23</v>
      </c>
      <c r="BA64" s="117" t="s">
        <v>23</v>
      </c>
      <c r="BB64" s="117" t="s">
        <v>23</v>
      </c>
      <c r="BC64" s="117" t="s">
        <v>23</v>
      </c>
      <c r="BD64" s="117" t="s">
        <v>23</v>
      </c>
      <c r="BE64" s="117">
        <v>576</v>
      </c>
    </row>
    <row r="65" spans="1:57" ht="13.5" thickBot="1">
      <c r="A65" s="314"/>
      <c r="B65" s="355"/>
      <c r="C65" s="355"/>
      <c r="D65" s="116" t="s">
        <v>25</v>
      </c>
      <c r="E65" s="117">
        <f>E67+E75+E107+E102</f>
        <v>5</v>
      </c>
      <c r="F65" s="117">
        <f aca="true" t="shared" si="22" ref="F65:AT65">F67+F75+F107+F102</f>
        <v>5</v>
      </c>
      <c r="G65" s="117">
        <f t="shared" si="22"/>
        <v>5</v>
      </c>
      <c r="H65" s="117">
        <f t="shared" si="22"/>
        <v>5</v>
      </c>
      <c r="I65" s="117">
        <f t="shared" si="22"/>
        <v>5</v>
      </c>
      <c r="J65" s="117">
        <f t="shared" si="22"/>
        <v>5</v>
      </c>
      <c r="K65" s="117">
        <f t="shared" si="22"/>
        <v>5</v>
      </c>
      <c r="L65" s="117">
        <f t="shared" si="22"/>
        <v>5</v>
      </c>
      <c r="M65" s="117">
        <f t="shared" si="22"/>
        <v>5</v>
      </c>
      <c r="N65" s="117">
        <f t="shared" si="22"/>
        <v>5</v>
      </c>
      <c r="O65" s="117">
        <f t="shared" si="22"/>
        <v>5</v>
      </c>
      <c r="P65" s="117">
        <f t="shared" si="22"/>
        <v>5</v>
      </c>
      <c r="Q65" s="117">
        <f t="shared" si="22"/>
        <v>4</v>
      </c>
      <c r="R65" s="117">
        <f t="shared" si="22"/>
        <v>5</v>
      </c>
      <c r="S65" s="117">
        <f t="shared" si="22"/>
        <v>4</v>
      </c>
      <c r="T65" s="117">
        <f t="shared" si="22"/>
        <v>5</v>
      </c>
      <c r="U65" s="117" t="s">
        <v>202</v>
      </c>
      <c r="V65" s="117" t="s">
        <v>23</v>
      </c>
      <c r="W65" s="117" t="s">
        <v>23</v>
      </c>
      <c r="X65" s="117">
        <f t="shared" si="22"/>
        <v>6</v>
      </c>
      <c r="Y65" s="117">
        <f t="shared" si="22"/>
        <v>5</v>
      </c>
      <c r="Z65" s="117">
        <f t="shared" si="22"/>
        <v>5</v>
      </c>
      <c r="AA65" s="117">
        <f t="shared" si="22"/>
        <v>5</v>
      </c>
      <c r="AB65" s="117">
        <f t="shared" si="22"/>
        <v>5</v>
      </c>
      <c r="AC65" s="117">
        <f t="shared" si="22"/>
        <v>5</v>
      </c>
      <c r="AD65" s="117">
        <f t="shared" si="22"/>
        <v>5</v>
      </c>
      <c r="AE65" s="117">
        <f t="shared" si="22"/>
        <v>5</v>
      </c>
      <c r="AF65" s="117">
        <f t="shared" si="22"/>
        <v>5</v>
      </c>
      <c r="AG65" s="117">
        <f t="shared" si="22"/>
        <v>5</v>
      </c>
      <c r="AH65" s="117">
        <f t="shared" si="22"/>
        <v>6</v>
      </c>
      <c r="AI65" s="117">
        <f t="shared" si="22"/>
        <v>4</v>
      </c>
      <c r="AJ65" s="117">
        <f t="shared" si="22"/>
        <v>6</v>
      </c>
      <c r="AK65" s="117">
        <f t="shared" si="22"/>
        <v>4</v>
      </c>
      <c r="AL65" s="117">
        <f t="shared" si="22"/>
        <v>6</v>
      </c>
      <c r="AM65" s="117">
        <f t="shared" si="22"/>
        <v>4</v>
      </c>
      <c r="AN65" s="117">
        <f t="shared" si="22"/>
        <v>5</v>
      </c>
      <c r="AO65" s="117">
        <f t="shared" si="22"/>
        <v>4</v>
      </c>
      <c r="AP65" s="117">
        <f t="shared" si="22"/>
        <v>3</v>
      </c>
      <c r="AQ65" s="117">
        <f t="shared" si="22"/>
        <v>0</v>
      </c>
      <c r="AR65" s="117">
        <f t="shared" si="22"/>
        <v>0</v>
      </c>
      <c r="AS65" s="117">
        <f t="shared" si="22"/>
        <v>0</v>
      </c>
      <c r="AT65" s="117">
        <f t="shared" si="22"/>
        <v>0</v>
      </c>
      <c r="AU65" s="117" t="s">
        <v>202</v>
      </c>
      <c r="AV65" s="117" t="s">
        <v>23</v>
      </c>
      <c r="AW65" s="117" t="s">
        <v>23</v>
      </c>
      <c r="AX65" s="117" t="s">
        <v>23</v>
      </c>
      <c r="AY65" s="117" t="s">
        <v>23</v>
      </c>
      <c r="AZ65" s="117" t="s">
        <v>23</v>
      </c>
      <c r="BA65" s="117" t="s">
        <v>23</v>
      </c>
      <c r="BB65" s="117" t="s">
        <v>23</v>
      </c>
      <c r="BC65" s="117" t="s">
        <v>23</v>
      </c>
      <c r="BD65" s="117" t="s">
        <v>23</v>
      </c>
      <c r="BE65" s="117">
        <v>288</v>
      </c>
    </row>
    <row r="66" spans="1:57" ht="33.75" customHeight="1" thickBot="1">
      <c r="A66" s="314"/>
      <c r="B66" s="349" t="s">
        <v>45</v>
      </c>
      <c r="C66" s="371" t="s">
        <v>152</v>
      </c>
      <c r="D66" s="39" t="s">
        <v>22</v>
      </c>
      <c r="E66" s="40">
        <f>E68+E73+E70+E72</f>
        <v>12</v>
      </c>
      <c r="F66" s="40">
        <f aca="true" t="shared" si="23" ref="F66:T66">F68+F73+F70+F72</f>
        <v>12</v>
      </c>
      <c r="G66" s="40">
        <f t="shared" si="23"/>
        <v>12</v>
      </c>
      <c r="H66" s="40">
        <f t="shared" si="23"/>
        <v>12</v>
      </c>
      <c r="I66" s="40">
        <f t="shared" si="23"/>
        <v>12</v>
      </c>
      <c r="J66" s="40">
        <f t="shared" si="23"/>
        <v>12</v>
      </c>
      <c r="K66" s="40">
        <f t="shared" si="23"/>
        <v>12</v>
      </c>
      <c r="L66" s="40">
        <f t="shared" si="23"/>
        <v>12</v>
      </c>
      <c r="M66" s="40">
        <f t="shared" si="23"/>
        <v>12</v>
      </c>
      <c r="N66" s="40">
        <f t="shared" si="23"/>
        <v>12</v>
      </c>
      <c r="O66" s="40">
        <f t="shared" si="23"/>
        <v>12</v>
      </c>
      <c r="P66" s="40">
        <f t="shared" si="23"/>
        <v>12</v>
      </c>
      <c r="Q66" s="40">
        <f t="shared" si="23"/>
        <v>12</v>
      </c>
      <c r="R66" s="40">
        <f t="shared" si="23"/>
        <v>12</v>
      </c>
      <c r="S66" s="40">
        <f t="shared" si="23"/>
        <v>12</v>
      </c>
      <c r="T66" s="40">
        <f t="shared" si="23"/>
        <v>12</v>
      </c>
      <c r="U66" s="40" t="s">
        <v>202</v>
      </c>
      <c r="V66" s="40" t="s">
        <v>23</v>
      </c>
      <c r="W66" s="41" t="s">
        <v>23</v>
      </c>
      <c r="X66" s="40">
        <f aca="true" t="shared" si="24" ref="X66:AP66">X68+X73+X70+X72</f>
        <v>6</v>
      </c>
      <c r="Y66" s="40">
        <f t="shared" si="24"/>
        <v>6</v>
      </c>
      <c r="Z66" s="40">
        <f t="shared" si="24"/>
        <v>6</v>
      </c>
      <c r="AA66" s="40">
        <f t="shared" si="24"/>
        <v>6</v>
      </c>
      <c r="AB66" s="40">
        <f t="shared" si="24"/>
        <v>6</v>
      </c>
      <c r="AC66" s="40">
        <f t="shared" si="24"/>
        <v>6</v>
      </c>
      <c r="AD66" s="40">
        <f t="shared" si="24"/>
        <v>6</v>
      </c>
      <c r="AE66" s="40">
        <f t="shared" si="24"/>
        <v>6</v>
      </c>
      <c r="AF66" s="40">
        <f t="shared" si="24"/>
        <v>6</v>
      </c>
      <c r="AG66" s="40">
        <f t="shared" si="24"/>
        <v>6</v>
      </c>
      <c r="AH66" s="40">
        <f t="shared" si="24"/>
        <v>6</v>
      </c>
      <c r="AI66" s="40">
        <f t="shared" si="24"/>
        <v>6</v>
      </c>
      <c r="AJ66" s="40">
        <f t="shared" si="24"/>
        <v>6</v>
      </c>
      <c r="AK66" s="40">
        <f t="shared" si="24"/>
        <v>6</v>
      </c>
      <c r="AL66" s="40">
        <f t="shared" si="24"/>
        <v>6</v>
      </c>
      <c r="AM66" s="40">
        <f t="shared" si="24"/>
        <v>6</v>
      </c>
      <c r="AN66" s="40">
        <f t="shared" si="24"/>
        <v>5</v>
      </c>
      <c r="AO66" s="40">
        <f t="shared" si="24"/>
        <v>5</v>
      </c>
      <c r="AP66" s="40">
        <f t="shared" si="24"/>
        <v>4</v>
      </c>
      <c r="AQ66" s="40">
        <f>AQ68+AQ73+AQ72</f>
        <v>36</v>
      </c>
      <c r="AR66" s="40">
        <f>AR68+AR73+AR72</f>
        <v>36</v>
      </c>
      <c r="AS66" s="40">
        <f>AS68+AS73+AS72</f>
        <v>0</v>
      </c>
      <c r="AT66" s="40">
        <f>AT68+AT73+AT72</f>
        <v>0</v>
      </c>
      <c r="AU66" s="141" t="s">
        <v>202</v>
      </c>
      <c r="AV66" s="40" t="s">
        <v>23</v>
      </c>
      <c r="AW66" s="40" t="s">
        <v>23</v>
      </c>
      <c r="AX66" s="40" t="s">
        <v>23</v>
      </c>
      <c r="AY66" s="40" t="s">
        <v>23</v>
      </c>
      <c r="AZ66" s="40" t="s">
        <v>23</v>
      </c>
      <c r="BA66" s="40" t="s">
        <v>23</v>
      </c>
      <c r="BB66" s="40" t="s">
        <v>23</v>
      </c>
      <c r="BC66" s="40" t="s">
        <v>23</v>
      </c>
      <c r="BD66" s="40" t="s">
        <v>23</v>
      </c>
      <c r="BE66" s="9">
        <f t="shared" si="20"/>
        <v>374</v>
      </c>
    </row>
    <row r="67" spans="1:57" ht="29.25" customHeight="1" thickBot="1">
      <c r="A67" s="314"/>
      <c r="B67" s="350"/>
      <c r="C67" s="372"/>
      <c r="D67" s="39" t="s">
        <v>25</v>
      </c>
      <c r="E67" s="40">
        <f>E69</f>
        <v>5</v>
      </c>
      <c r="F67" s="40">
        <f aca="true" t="shared" si="25" ref="F67:T67">F69</f>
        <v>5</v>
      </c>
      <c r="G67" s="40">
        <f t="shared" si="25"/>
        <v>5</v>
      </c>
      <c r="H67" s="40">
        <f t="shared" si="25"/>
        <v>5</v>
      </c>
      <c r="I67" s="40">
        <f t="shared" si="25"/>
        <v>5</v>
      </c>
      <c r="J67" s="40">
        <f t="shared" si="25"/>
        <v>5</v>
      </c>
      <c r="K67" s="40">
        <f t="shared" si="25"/>
        <v>5</v>
      </c>
      <c r="L67" s="40">
        <f t="shared" si="25"/>
        <v>5</v>
      </c>
      <c r="M67" s="40">
        <f t="shared" si="25"/>
        <v>5</v>
      </c>
      <c r="N67" s="40">
        <f t="shared" si="25"/>
        <v>5</v>
      </c>
      <c r="O67" s="40">
        <f t="shared" si="25"/>
        <v>5</v>
      </c>
      <c r="P67" s="40">
        <f t="shared" si="25"/>
        <v>5</v>
      </c>
      <c r="Q67" s="40">
        <f t="shared" si="25"/>
        <v>4</v>
      </c>
      <c r="R67" s="40">
        <f t="shared" si="25"/>
        <v>5</v>
      </c>
      <c r="S67" s="40">
        <f t="shared" si="25"/>
        <v>4</v>
      </c>
      <c r="T67" s="40">
        <f t="shared" si="25"/>
        <v>5</v>
      </c>
      <c r="U67" s="40" t="s">
        <v>202</v>
      </c>
      <c r="V67" s="40" t="str">
        <f>V69</f>
        <v>К</v>
      </c>
      <c r="W67" s="41" t="str">
        <f>W69</f>
        <v>К</v>
      </c>
      <c r="X67" s="40">
        <f>X69</f>
        <v>2</v>
      </c>
      <c r="Y67" s="40">
        <f aca="true" t="shared" si="26" ref="Y67:AP67">Y69</f>
        <v>2</v>
      </c>
      <c r="Z67" s="40">
        <f t="shared" si="26"/>
        <v>2</v>
      </c>
      <c r="AA67" s="40">
        <f t="shared" si="26"/>
        <v>2</v>
      </c>
      <c r="AB67" s="40">
        <f t="shared" si="26"/>
        <v>2</v>
      </c>
      <c r="AC67" s="40">
        <f t="shared" si="26"/>
        <v>2</v>
      </c>
      <c r="AD67" s="40">
        <f t="shared" si="26"/>
        <v>2</v>
      </c>
      <c r="AE67" s="40">
        <f t="shared" si="26"/>
        <v>2</v>
      </c>
      <c r="AF67" s="40">
        <f t="shared" si="26"/>
        <v>2</v>
      </c>
      <c r="AG67" s="40">
        <f t="shared" si="26"/>
        <v>2</v>
      </c>
      <c r="AH67" s="40">
        <f t="shared" si="26"/>
        <v>2</v>
      </c>
      <c r="AI67" s="40">
        <f t="shared" si="26"/>
        <v>1</v>
      </c>
      <c r="AJ67" s="40">
        <f t="shared" si="26"/>
        <v>2</v>
      </c>
      <c r="AK67" s="40">
        <f t="shared" si="26"/>
        <v>1</v>
      </c>
      <c r="AL67" s="40">
        <f t="shared" si="26"/>
        <v>2</v>
      </c>
      <c r="AM67" s="40">
        <f t="shared" si="26"/>
        <v>1</v>
      </c>
      <c r="AN67" s="40">
        <f t="shared" si="26"/>
        <v>1</v>
      </c>
      <c r="AO67" s="40">
        <f t="shared" si="26"/>
        <v>1</v>
      </c>
      <c r="AP67" s="40">
        <f t="shared" si="26"/>
        <v>1</v>
      </c>
      <c r="AQ67" s="140">
        <f>AQ69</f>
        <v>0</v>
      </c>
      <c r="AR67" s="40">
        <f>AR69</f>
        <v>0</v>
      </c>
      <c r="AS67" s="40">
        <f>AS69</f>
        <v>0</v>
      </c>
      <c r="AT67" s="40">
        <f>AT69</f>
        <v>0</v>
      </c>
      <c r="AU67" s="40" t="s">
        <v>202</v>
      </c>
      <c r="AV67" s="40" t="s">
        <v>23</v>
      </c>
      <c r="AW67" s="40" t="s">
        <v>23</v>
      </c>
      <c r="AX67" s="40" t="s">
        <v>23</v>
      </c>
      <c r="AY67" s="40" t="s">
        <v>23</v>
      </c>
      <c r="AZ67" s="40" t="s">
        <v>23</v>
      </c>
      <c r="BA67" s="40" t="s">
        <v>23</v>
      </c>
      <c r="BB67" s="40" t="s">
        <v>23</v>
      </c>
      <c r="BC67" s="40" t="s">
        <v>23</v>
      </c>
      <c r="BD67" s="40" t="s">
        <v>23</v>
      </c>
      <c r="BE67" s="9">
        <f t="shared" si="20"/>
        <v>110</v>
      </c>
    </row>
    <row r="68" spans="1:57" ht="22.5" customHeight="1" thickBot="1">
      <c r="A68" s="314"/>
      <c r="B68" s="328" t="s">
        <v>46</v>
      </c>
      <c r="C68" s="384" t="s">
        <v>153</v>
      </c>
      <c r="D68" s="10" t="s">
        <v>22</v>
      </c>
      <c r="E68" s="9">
        <v>10</v>
      </c>
      <c r="F68" s="9">
        <v>10</v>
      </c>
      <c r="G68" s="9">
        <v>10</v>
      </c>
      <c r="H68" s="9">
        <v>10</v>
      </c>
      <c r="I68" s="9">
        <v>10</v>
      </c>
      <c r="J68" s="9">
        <v>10</v>
      </c>
      <c r="K68" s="9">
        <v>10</v>
      </c>
      <c r="L68" s="9">
        <v>10</v>
      </c>
      <c r="M68" s="9">
        <v>10</v>
      </c>
      <c r="N68" s="9">
        <v>10</v>
      </c>
      <c r="O68" s="9">
        <v>10</v>
      </c>
      <c r="P68" s="9">
        <v>10</v>
      </c>
      <c r="Q68" s="9">
        <v>9</v>
      </c>
      <c r="R68" s="9">
        <v>9</v>
      </c>
      <c r="S68" s="9">
        <v>9</v>
      </c>
      <c r="T68" s="9">
        <v>9</v>
      </c>
      <c r="U68" s="9" t="s">
        <v>202</v>
      </c>
      <c r="V68" s="9" t="s">
        <v>23</v>
      </c>
      <c r="W68" s="13" t="s">
        <v>23</v>
      </c>
      <c r="X68" s="13">
        <v>3</v>
      </c>
      <c r="Y68" s="13">
        <v>3</v>
      </c>
      <c r="Z68" s="13">
        <v>3</v>
      </c>
      <c r="AA68" s="13">
        <v>3</v>
      </c>
      <c r="AB68" s="13">
        <v>3</v>
      </c>
      <c r="AC68" s="13">
        <v>3</v>
      </c>
      <c r="AD68" s="13">
        <v>3</v>
      </c>
      <c r="AE68" s="13">
        <v>3</v>
      </c>
      <c r="AF68" s="13">
        <v>3</v>
      </c>
      <c r="AG68" s="13">
        <v>3</v>
      </c>
      <c r="AH68" s="13">
        <v>3</v>
      </c>
      <c r="AI68" s="13">
        <v>3</v>
      </c>
      <c r="AJ68" s="13">
        <v>3</v>
      </c>
      <c r="AK68" s="13">
        <v>3</v>
      </c>
      <c r="AL68" s="13">
        <v>3</v>
      </c>
      <c r="AM68" s="13">
        <v>3</v>
      </c>
      <c r="AN68" s="13">
        <v>2</v>
      </c>
      <c r="AO68" s="13">
        <v>2</v>
      </c>
      <c r="AP68" s="13">
        <v>2</v>
      </c>
      <c r="AQ68" s="141"/>
      <c r="AR68" s="140"/>
      <c r="AS68" s="140"/>
      <c r="AT68" s="140"/>
      <c r="AU68" s="140" t="s">
        <v>202</v>
      </c>
      <c r="AV68" s="9" t="s">
        <v>23</v>
      </c>
      <c r="AW68" s="9" t="s">
        <v>23</v>
      </c>
      <c r="AX68" s="9" t="s">
        <v>23</v>
      </c>
      <c r="AY68" s="9" t="s">
        <v>23</v>
      </c>
      <c r="AZ68" s="9" t="s">
        <v>23</v>
      </c>
      <c r="BA68" s="9" t="s">
        <v>23</v>
      </c>
      <c r="BB68" s="9" t="s">
        <v>23</v>
      </c>
      <c r="BC68" s="9" t="s">
        <v>23</v>
      </c>
      <c r="BD68" s="9" t="s">
        <v>23</v>
      </c>
      <c r="BE68" s="9">
        <f t="shared" si="20"/>
        <v>210</v>
      </c>
    </row>
    <row r="69" spans="1:57" ht="33" customHeight="1" thickBot="1">
      <c r="A69" s="314"/>
      <c r="B69" s="329"/>
      <c r="C69" s="385"/>
      <c r="D69" s="10" t="s">
        <v>25</v>
      </c>
      <c r="E69" s="9">
        <v>5</v>
      </c>
      <c r="F69" s="9">
        <v>5</v>
      </c>
      <c r="G69" s="9">
        <v>5</v>
      </c>
      <c r="H69" s="9">
        <v>5</v>
      </c>
      <c r="I69" s="9">
        <v>5</v>
      </c>
      <c r="J69" s="9">
        <v>5</v>
      </c>
      <c r="K69" s="9">
        <v>5</v>
      </c>
      <c r="L69" s="9">
        <v>5</v>
      </c>
      <c r="M69" s="9">
        <v>5</v>
      </c>
      <c r="N69" s="9">
        <v>5</v>
      </c>
      <c r="O69" s="9">
        <v>5</v>
      </c>
      <c r="P69" s="9">
        <v>5</v>
      </c>
      <c r="Q69" s="9">
        <v>4</v>
      </c>
      <c r="R69" s="9">
        <v>5</v>
      </c>
      <c r="S69" s="9">
        <v>4</v>
      </c>
      <c r="T69" s="9">
        <v>5</v>
      </c>
      <c r="U69" s="9" t="s">
        <v>202</v>
      </c>
      <c r="V69" s="9" t="s">
        <v>23</v>
      </c>
      <c r="W69" s="13" t="s">
        <v>23</v>
      </c>
      <c r="X69" s="13">
        <v>2</v>
      </c>
      <c r="Y69" s="13">
        <v>2</v>
      </c>
      <c r="Z69" s="13">
        <v>2</v>
      </c>
      <c r="AA69" s="13">
        <v>2</v>
      </c>
      <c r="AB69" s="13">
        <v>2</v>
      </c>
      <c r="AC69" s="13">
        <v>2</v>
      </c>
      <c r="AD69" s="13">
        <v>2</v>
      </c>
      <c r="AE69" s="13">
        <v>2</v>
      </c>
      <c r="AF69" s="13">
        <v>2</v>
      </c>
      <c r="AG69" s="13">
        <v>2</v>
      </c>
      <c r="AH69" s="13">
        <v>2</v>
      </c>
      <c r="AI69" s="13">
        <v>1</v>
      </c>
      <c r="AJ69" s="13">
        <v>2</v>
      </c>
      <c r="AK69" s="13">
        <v>1</v>
      </c>
      <c r="AL69" s="13">
        <v>2</v>
      </c>
      <c r="AM69" s="13">
        <v>1</v>
      </c>
      <c r="AN69" s="13">
        <v>1</v>
      </c>
      <c r="AO69" s="13">
        <v>1</v>
      </c>
      <c r="AP69" s="13">
        <v>1</v>
      </c>
      <c r="AQ69" s="141"/>
      <c r="AR69" s="140"/>
      <c r="AS69" s="140"/>
      <c r="AT69" s="140"/>
      <c r="AU69" s="140" t="s">
        <v>202</v>
      </c>
      <c r="AV69" s="9" t="s">
        <v>23</v>
      </c>
      <c r="AW69" s="9" t="s">
        <v>23</v>
      </c>
      <c r="AX69" s="9" t="s">
        <v>23</v>
      </c>
      <c r="AY69" s="9" t="s">
        <v>23</v>
      </c>
      <c r="AZ69" s="9" t="s">
        <v>23</v>
      </c>
      <c r="BA69" s="9" t="s">
        <v>23</v>
      </c>
      <c r="BB69" s="9" t="s">
        <v>23</v>
      </c>
      <c r="BC69" s="9" t="s">
        <v>23</v>
      </c>
      <c r="BD69" s="9" t="s">
        <v>23</v>
      </c>
      <c r="BE69" s="9">
        <f t="shared" si="20"/>
        <v>110</v>
      </c>
    </row>
    <row r="70" spans="1:57" ht="33" customHeight="1" thickBot="1">
      <c r="A70" s="314"/>
      <c r="B70" s="328" t="s">
        <v>154</v>
      </c>
      <c r="C70" s="384" t="s">
        <v>155</v>
      </c>
      <c r="D70" s="10" t="s">
        <v>22</v>
      </c>
      <c r="E70" s="9">
        <v>2</v>
      </c>
      <c r="F70" s="9">
        <v>2</v>
      </c>
      <c r="G70" s="9">
        <v>2</v>
      </c>
      <c r="H70" s="9">
        <v>2</v>
      </c>
      <c r="I70" s="9">
        <v>2</v>
      </c>
      <c r="J70" s="9">
        <v>2</v>
      </c>
      <c r="K70" s="9">
        <v>2</v>
      </c>
      <c r="L70" s="9">
        <v>2</v>
      </c>
      <c r="M70" s="9">
        <v>2</v>
      </c>
      <c r="N70" s="9">
        <v>2</v>
      </c>
      <c r="O70" s="9">
        <v>2</v>
      </c>
      <c r="P70" s="9">
        <v>2</v>
      </c>
      <c r="Q70" s="9">
        <v>3</v>
      </c>
      <c r="R70" s="9">
        <v>3</v>
      </c>
      <c r="S70" s="9">
        <v>3</v>
      </c>
      <c r="T70" s="9">
        <v>3</v>
      </c>
      <c r="U70" s="9" t="s">
        <v>202</v>
      </c>
      <c r="V70" s="9"/>
      <c r="W70" s="13"/>
      <c r="X70" s="13">
        <v>3</v>
      </c>
      <c r="Y70" s="13">
        <v>3</v>
      </c>
      <c r="Z70" s="13">
        <v>3</v>
      </c>
      <c r="AA70" s="13">
        <v>3</v>
      </c>
      <c r="AB70" s="13">
        <v>3</v>
      </c>
      <c r="AC70" s="13">
        <v>3</v>
      </c>
      <c r="AD70" s="13">
        <v>3</v>
      </c>
      <c r="AE70" s="13">
        <v>3</v>
      </c>
      <c r="AF70" s="13">
        <v>3</v>
      </c>
      <c r="AG70" s="13">
        <v>3</v>
      </c>
      <c r="AH70" s="13">
        <v>3</v>
      </c>
      <c r="AI70" s="13">
        <v>3</v>
      </c>
      <c r="AJ70" s="13">
        <v>3</v>
      </c>
      <c r="AK70" s="13">
        <v>3</v>
      </c>
      <c r="AL70" s="13">
        <v>3</v>
      </c>
      <c r="AM70" s="13">
        <v>3</v>
      </c>
      <c r="AN70" s="13">
        <v>3</v>
      </c>
      <c r="AO70" s="13">
        <v>3</v>
      </c>
      <c r="AP70" s="13">
        <v>2</v>
      </c>
      <c r="AQ70" s="141"/>
      <c r="AR70" s="140"/>
      <c r="AS70" s="140"/>
      <c r="AT70" s="140"/>
      <c r="AU70" s="140" t="s">
        <v>202</v>
      </c>
      <c r="AV70" s="9" t="s">
        <v>23</v>
      </c>
      <c r="AW70" s="9" t="s">
        <v>23</v>
      </c>
      <c r="AX70" s="9" t="s">
        <v>23</v>
      </c>
      <c r="AY70" s="9" t="s">
        <v>23</v>
      </c>
      <c r="AZ70" s="9" t="s">
        <v>23</v>
      </c>
      <c r="BA70" s="9" t="s">
        <v>23</v>
      </c>
      <c r="BB70" s="9" t="s">
        <v>23</v>
      </c>
      <c r="BC70" s="9" t="s">
        <v>23</v>
      </c>
      <c r="BD70" s="9" t="s">
        <v>23</v>
      </c>
      <c r="BE70" s="9">
        <f t="shared" si="20"/>
        <v>92</v>
      </c>
    </row>
    <row r="71" spans="1:57" ht="33" customHeight="1" thickBot="1">
      <c r="A71" s="314"/>
      <c r="B71" s="329"/>
      <c r="C71" s="385"/>
      <c r="D71" s="10" t="s">
        <v>25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2</v>
      </c>
      <c r="R71" s="9">
        <v>1</v>
      </c>
      <c r="S71" s="9">
        <v>2</v>
      </c>
      <c r="T71" s="9">
        <v>1</v>
      </c>
      <c r="U71" s="9" t="s">
        <v>202</v>
      </c>
      <c r="V71" s="9"/>
      <c r="W71" s="13"/>
      <c r="X71" s="13">
        <v>1</v>
      </c>
      <c r="Y71" s="13">
        <v>2</v>
      </c>
      <c r="Z71" s="13">
        <v>1</v>
      </c>
      <c r="AA71" s="13">
        <v>2</v>
      </c>
      <c r="AB71" s="13">
        <v>1</v>
      </c>
      <c r="AC71" s="13">
        <v>2</v>
      </c>
      <c r="AD71" s="13">
        <v>1</v>
      </c>
      <c r="AE71" s="13">
        <v>2</v>
      </c>
      <c r="AF71" s="13">
        <v>1</v>
      </c>
      <c r="AG71" s="13">
        <v>2</v>
      </c>
      <c r="AH71" s="13">
        <v>1</v>
      </c>
      <c r="AI71" s="13">
        <v>2</v>
      </c>
      <c r="AJ71" s="13">
        <v>1</v>
      </c>
      <c r="AK71" s="13">
        <v>2</v>
      </c>
      <c r="AL71" s="13">
        <v>1</v>
      </c>
      <c r="AM71" s="13">
        <v>2</v>
      </c>
      <c r="AN71" s="13">
        <v>1</v>
      </c>
      <c r="AO71" s="13">
        <v>2</v>
      </c>
      <c r="AP71" s="13">
        <v>1</v>
      </c>
      <c r="AQ71" s="141"/>
      <c r="AR71" s="140"/>
      <c r="AS71" s="140"/>
      <c r="AT71" s="140"/>
      <c r="AU71" s="140" t="s">
        <v>202</v>
      </c>
      <c r="AV71" s="9" t="s">
        <v>23</v>
      </c>
      <c r="AW71" s="9" t="s">
        <v>23</v>
      </c>
      <c r="AX71" s="9" t="s">
        <v>23</v>
      </c>
      <c r="AY71" s="9" t="s">
        <v>23</v>
      </c>
      <c r="AZ71" s="9" t="s">
        <v>23</v>
      </c>
      <c r="BA71" s="9" t="s">
        <v>23</v>
      </c>
      <c r="BB71" s="9" t="s">
        <v>23</v>
      </c>
      <c r="BC71" s="9" t="s">
        <v>23</v>
      </c>
      <c r="BD71" s="9" t="s">
        <v>23</v>
      </c>
      <c r="BE71" s="9">
        <f t="shared" si="20"/>
        <v>46</v>
      </c>
    </row>
    <row r="72" spans="1:57" ht="15.75" customHeight="1" thickBot="1">
      <c r="A72" s="314"/>
      <c r="B72" s="133" t="s">
        <v>135</v>
      </c>
      <c r="C72" s="134" t="s">
        <v>47</v>
      </c>
      <c r="D72" s="10" t="s">
        <v>22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 t="s">
        <v>202</v>
      </c>
      <c r="V72" s="9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41">
        <v>36</v>
      </c>
      <c r="AR72" s="140"/>
      <c r="AS72" s="140"/>
      <c r="AT72" s="140"/>
      <c r="AU72" s="140" t="s">
        <v>202</v>
      </c>
      <c r="AV72" s="9" t="s">
        <v>23</v>
      </c>
      <c r="AW72" s="9" t="s">
        <v>23</v>
      </c>
      <c r="AX72" s="9" t="s">
        <v>23</v>
      </c>
      <c r="AY72" s="9" t="s">
        <v>23</v>
      </c>
      <c r="AZ72" s="9" t="s">
        <v>23</v>
      </c>
      <c r="BA72" s="9" t="s">
        <v>23</v>
      </c>
      <c r="BB72" s="9" t="s">
        <v>23</v>
      </c>
      <c r="BC72" s="9" t="s">
        <v>23</v>
      </c>
      <c r="BD72" s="9" t="s">
        <v>23</v>
      </c>
      <c r="BE72" s="9">
        <f t="shared" si="20"/>
        <v>36</v>
      </c>
    </row>
    <row r="73" spans="1:57" ht="15.75" customHeight="1" thickBot="1">
      <c r="A73" s="314"/>
      <c r="B73" s="79" t="s">
        <v>136</v>
      </c>
      <c r="C73" s="136" t="s">
        <v>49</v>
      </c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 t="s">
        <v>202</v>
      </c>
      <c r="V73" s="9" t="s">
        <v>23</v>
      </c>
      <c r="W73" s="13" t="s">
        <v>23</v>
      </c>
      <c r="X73" s="13"/>
      <c r="Y73" s="13"/>
      <c r="Z73" s="13"/>
      <c r="AA73" s="13"/>
      <c r="AB73" s="13"/>
      <c r="AC73" s="13"/>
      <c r="AD73" s="13"/>
      <c r="AE73" s="13"/>
      <c r="AF73" s="13"/>
      <c r="AG73" s="58"/>
      <c r="AH73" s="58"/>
      <c r="AI73" s="58"/>
      <c r="AJ73" s="9"/>
      <c r="AK73" s="9"/>
      <c r="AL73" s="9"/>
      <c r="AM73" s="9"/>
      <c r="AN73" s="13"/>
      <c r="AO73" s="13"/>
      <c r="AP73" s="13"/>
      <c r="AQ73" s="141"/>
      <c r="AR73" s="140">
        <v>36</v>
      </c>
      <c r="AS73" s="140"/>
      <c r="AT73" s="140"/>
      <c r="AU73" s="140" t="s">
        <v>202</v>
      </c>
      <c r="AV73" s="9" t="s">
        <v>23</v>
      </c>
      <c r="AW73" s="9" t="s">
        <v>23</v>
      </c>
      <c r="AX73" s="9" t="s">
        <v>23</v>
      </c>
      <c r="AY73" s="9" t="s">
        <v>23</v>
      </c>
      <c r="AZ73" s="9" t="s">
        <v>23</v>
      </c>
      <c r="BA73" s="9" t="s">
        <v>23</v>
      </c>
      <c r="BB73" s="9" t="s">
        <v>23</v>
      </c>
      <c r="BC73" s="9" t="s">
        <v>23</v>
      </c>
      <c r="BD73" s="9" t="s">
        <v>23</v>
      </c>
      <c r="BE73" s="9">
        <f t="shared" si="20"/>
        <v>36</v>
      </c>
    </row>
    <row r="74" spans="1:57" ht="27.75" customHeight="1" thickBot="1">
      <c r="A74" s="314"/>
      <c r="B74" s="349" t="s">
        <v>50</v>
      </c>
      <c r="C74" s="371" t="s">
        <v>156</v>
      </c>
      <c r="D74" s="39" t="s">
        <v>22</v>
      </c>
      <c r="E74" s="40">
        <f>E78+E76+E99+E100</f>
        <v>0</v>
      </c>
      <c r="F74" s="40">
        <f aca="true" t="shared" si="27" ref="F74:T74">F78+F76+F99+F100</f>
        <v>0</v>
      </c>
      <c r="G74" s="40">
        <f t="shared" si="27"/>
        <v>0</v>
      </c>
      <c r="H74" s="40">
        <f t="shared" si="27"/>
        <v>0</v>
      </c>
      <c r="I74" s="40">
        <f t="shared" si="27"/>
        <v>0</v>
      </c>
      <c r="J74" s="40">
        <f t="shared" si="27"/>
        <v>0</v>
      </c>
      <c r="K74" s="40">
        <f t="shared" si="27"/>
        <v>0</v>
      </c>
      <c r="L74" s="40">
        <f t="shared" si="27"/>
        <v>0</v>
      </c>
      <c r="M74" s="40">
        <f t="shared" si="27"/>
        <v>0</v>
      </c>
      <c r="N74" s="40">
        <f t="shared" si="27"/>
        <v>0</v>
      </c>
      <c r="O74" s="40">
        <f t="shared" si="27"/>
        <v>0</v>
      </c>
      <c r="P74" s="40">
        <f t="shared" si="27"/>
        <v>0</v>
      </c>
      <c r="Q74" s="40">
        <f t="shared" si="27"/>
        <v>0</v>
      </c>
      <c r="R74" s="40">
        <f t="shared" si="27"/>
        <v>0</v>
      </c>
      <c r="S74" s="40">
        <f t="shared" si="27"/>
        <v>0</v>
      </c>
      <c r="T74" s="40">
        <f t="shared" si="27"/>
        <v>0</v>
      </c>
      <c r="U74" s="40" t="s">
        <v>202</v>
      </c>
      <c r="V74" s="40" t="str">
        <f>V78</f>
        <v>К</v>
      </c>
      <c r="W74" s="40" t="str">
        <f>W78</f>
        <v>К</v>
      </c>
      <c r="X74" s="40">
        <f>X78+X76+X99+X100+X97</f>
        <v>6</v>
      </c>
      <c r="Y74" s="40">
        <f aca="true" t="shared" si="28" ref="Y74:AQ74">Y78+Y76+Y99+Y100</f>
        <v>7</v>
      </c>
      <c r="Z74" s="40">
        <f t="shared" si="28"/>
        <v>6</v>
      </c>
      <c r="AA74" s="40">
        <f t="shared" si="28"/>
        <v>7</v>
      </c>
      <c r="AB74" s="40">
        <f t="shared" si="28"/>
        <v>6</v>
      </c>
      <c r="AC74" s="40">
        <f t="shared" si="28"/>
        <v>7</v>
      </c>
      <c r="AD74" s="40">
        <f t="shared" si="28"/>
        <v>6</v>
      </c>
      <c r="AE74" s="40">
        <f t="shared" si="28"/>
        <v>7</v>
      </c>
      <c r="AF74" s="40">
        <f t="shared" si="28"/>
        <v>6</v>
      </c>
      <c r="AG74" s="40">
        <f t="shared" si="28"/>
        <v>7</v>
      </c>
      <c r="AH74" s="40">
        <f t="shared" si="28"/>
        <v>6</v>
      </c>
      <c r="AI74" s="40">
        <f t="shared" si="28"/>
        <v>7</v>
      </c>
      <c r="AJ74" s="40">
        <f t="shared" si="28"/>
        <v>6</v>
      </c>
      <c r="AK74" s="40">
        <f t="shared" si="28"/>
        <v>7</v>
      </c>
      <c r="AL74" s="40">
        <f t="shared" si="28"/>
        <v>6</v>
      </c>
      <c r="AM74" s="40">
        <f t="shared" si="28"/>
        <v>7</v>
      </c>
      <c r="AN74" s="40">
        <f t="shared" si="28"/>
        <v>6</v>
      </c>
      <c r="AO74" s="40">
        <f t="shared" si="28"/>
        <v>6</v>
      </c>
      <c r="AP74" s="40">
        <f t="shared" si="28"/>
        <v>5</v>
      </c>
      <c r="AQ74" s="40">
        <f t="shared" si="28"/>
        <v>0</v>
      </c>
      <c r="AR74" s="40">
        <f>AR78+AR76+AR99+AR100</f>
        <v>0</v>
      </c>
      <c r="AS74" s="40">
        <f>AS78+AS76+AS99+AS100</f>
        <v>36</v>
      </c>
      <c r="AT74" s="40">
        <f>AT78+AT76+AT99+AT100</f>
        <v>36</v>
      </c>
      <c r="AU74" s="141" t="s">
        <v>202</v>
      </c>
      <c r="AV74" s="40" t="s">
        <v>23</v>
      </c>
      <c r="AW74" s="40" t="s">
        <v>23</v>
      </c>
      <c r="AX74" s="40" t="s">
        <v>23</v>
      </c>
      <c r="AY74" s="40" t="s">
        <v>23</v>
      </c>
      <c r="AZ74" s="40" t="s">
        <v>23</v>
      </c>
      <c r="BA74" s="40" t="s">
        <v>23</v>
      </c>
      <c r="BB74" s="40" t="s">
        <v>23</v>
      </c>
      <c r="BC74" s="40" t="s">
        <v>23</v>
      </c>
      <c r="BD74" s="40" t="s">
        <v>23</v>
      </c>
      <c r="BE74" s="9">
        <f t="shared" si="20"/>
        <v>193</v>
      </c>
    </row>
    <row r="75" spans="1:57" ht="15.75" customHeight="1" thickBot="1">
      <c r="A75" s="314"/>
      <c r="B75" s="350"/>
      <c r="C75" s="372"/>
      <c r="D75" s="39" t="s">
        <v>25</v>
      </c>
      <c r="E75" s="40">
        <f>E79+E77</f>
        <v>0</v>
      </c>
      <c r="F75" s="40">
        <f aca="true" t="shared" si="29" ref="F75:T75">F79+F77</f>
        <v>0</v>
      </c>
      <c r="G75" s="40">
        <f t="shared" si="29"/>
        <v>0</v>
      </c>
      <c r="H75" s="40">
        <f t="shared" si="29"/>
        <v>0</v>
      </c>
      <c r="I75" s="40">
        <f t="shared" si="29"/>
        <v>0</v>
      </c>
      <c r="J75" s="40">
        <f t="shared" si="29"/>
        <v>0</v>
      </c>
      <c r="K75" s="40">
        <f t="shared" si="29"/>
        <v>0</v>
      </c>
      <c r="L75" s="40">
        <f t="shared" si="29"/>
        <v>0</v>
      </c>
      <c r="M75" s="40">
        <f t="shared" si="29"/>
        <v>0</v>
      </c>
      <c r="N75" s="40">
        <f t="shared" si="29"/>
        <v>0</v>
      </c>
      <c r="O75" s="40">
        <f t="shared" si="29"/>
        <v>0</v>
      </c>
      <c r="P75" s="40">
        <f t="shared" si="29"/>
        <v>0</v>
      </c>
      <c r="Q75" s="40">
        <f t="shared" si="29"/>
        <v>0</v>
      </c>
      <c r="R75" s="40">
        <f t="shared" si="29"/>
        <v>0</v>
      </c>
      <c r="S75" s="40">
        <f t="shared" si="29"/>
        <v>0</v>
      </c>
      <c r="T75" s="40">
        <f t="shared" si="29"/>
        <v>0</v>
      </c>
      <c r="U75" s="40" t="s">
        <v>202</v>
      </c>
      <c r="V75" s="40" t="str">
        <f>V79</f>
        <v>К</v>
      </c>
      <c r="W75" s="40" t="str">
        <f>W79</f>
        <v>К</v>
      </c>
      <c r="X75" s="40">
        <f>X79+X77+X98</f>
        <v>4</v>
      </c>
      <c r="Y75" s="40">
        <f aca="true" t="shared" si="30" ref="Y75:AQ75">Y79+Y77</f>
        <v>3</v>
      </c>
      <c r="Z75" s="40">
        <f t="shared" si="30"/>
        <v>3</v>
      </c>
      <c r="AA75" s="40">
        <f t="shared" si="30"/>
        <v>3</v>
      </c>
      <c r="AB75" s="40">
        <f t="shared" si="30"/>
        <v>3</v>
      </c>
      <c r="AC75" s="40">
        <f t="shared" si="30"/>
        <v>3</v>
      </c>
      <c r="AD75" s="40">
        <f t="shared" si="30"/>
        <v>3</v>
      </c>
      <c r="AE75" s="40">
        <f t="shared" si="30"/>
        <v>3</v>
      </c>
      <c r="AF75" s="40">
        <f t="shared" si="30"/>
        <v>3</v>
      </c>
      <c r="AG75" s="40">
        <f t="shared" si="30"/>
        <v>3</v>
      </c>
      <c r="AH75" s="40">
        <f t="shared" si="30"/>
        <v>4</v>
      </c>
      <c r="AI75" s="40">
        <f t="shared" si="30"/>
        <v>3</v>
      </c>
      <c r="AJ75" s="40">
        <f t="shared" si="30"/>
        <v>4</v>
      </c>
      <c r="AK75" s="40">
        <f t="shared" si="30"/>
        <v>3</v>
      </c>
      <c r="AL75" s="40">
        <f t="shared" si="30"/>
        <v>4</v>
      </c>
      <c r="AM75" s="40">
        <f t="shared" si="30"/>
        <v>3</v>
      </c>
      <c r="AN75" s="40">
        <f t="shared" si="30"/>
        <v>4</v>
      </c>
      <c r="AO75" s="40">
        <f t="shared" si="30"/>
        <v>3</v>
      </c>
      <c r="AP75" s="40">
        <f t="shared" si="30"/>
        <v>2</v>
      </c>
      <c r="AQ75" s="140">
        <f t="shared" si="30"/>
        <v>0</v>
      </c>
      <c r="AR75" s="40">
        <f>AR79+AR77</f>
        <v>0</v>
      </c>
      <c r="AS75" s="40">
        <f>AS79+AS77</f>
        <v>0</v>
      </c>
      <c r="AT75" s="40">
        <f>AT79+AT77</f>
        <v>0</v>
      </c>
      <c r="AU75" s="40" t="s">
        <v>202</v>
      </c>
      <c r="AV75" s="40" t="s">
        <v>23</v>
      </c>
      <c r="AW75" s="40" t="s">
        <v>23</v>
      </c>
      <c r="AX75" s="40" t="s">
        <v>23</v>
      </c>
      <c r="AY75" s="40" t="s">
        <v>23</v>
      </c>
      <c r="AZ75" s="40" t="s">
        <v>23</v>
      </c>
      <c r="BA75" s="40" t="s">
        <v>23</v>
      </c>
      <c r="BB75" s="40" t="s">
        <v>23</v>
      </c>
      <c r="BC75" s="40" t="s">
        <v>23</v>
      </c>
      <c r="BD75" s="40" t="s">
        <v>23</v>
      </c>
      <c r="BE75" s="9">
        <f t="shared" si="20"/>
        <v>61</v>
      </c>
    </row>
    <row r="76" spans="1:57" ht="15.75" customHeight="1" thickBot="1">
      <c r="A76" s="314"/>
      <c r="B76" s="389" t="s">
        <v>51</v>
      </c>
      <c r="C76" s="384" t="s">
        <v>157</v>
      </c>
      <c r="D76" s="10" t="s">
        <v>22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 t="s">
        <v>202</v>
      </c>
      <c r="V76" s="9" t="s">
        <v>23</v>
      </c>
      <c r="W76" s="13" t="s">
        <v>23</v>
      </c>
      <c r="X76" s="40">
        <v>4</v>
      </c>
      <c r="Y76" s="40">
        <v>4</v>
      </c>
      <c r="Z76" s="40">
        <v>4</v>
      </c>
      <c r="AA76" s="40">
        <v>4</v>
      </c>
      <c r="AB76" s="40">
        <v>4</v>
      </c>
      <c r="AC76" s="40">
        <v>4</v>
      </c>
      <c r="AD76" s="40">
        <v>4</v>
      </c>
      <c r="AE76" s="40">
        <v>4</v>
      </c>
      <c r="AF76" s="40">
        <v>4</v>
      </c>
      <c r="AG76" s="40">
        <v>4</v>
      </c>
      <c r="AH76" s="40">
        <v>4</v>
      </c>
      <c r="AI76" s="40">
        <v>4</v>
      </c>
      <c r="AJ76" s="40">
        <v>4</v>
      </c>
      <c r="AK76" s="40">
        <v>4</v>
      </c>
      <c r="AL76" s="40">
        <v>4</v>
      </c>
      <c r="AM76" s="40">
        <v>4</v>
      </c>
      <c r="AN76" s="40">
        <v>4</v>
      </c>
      <c r="AO76" s="40">
        <v>3</v>
      </c>
      <c r="AP76" s="40">
        <v>3</v>
      </c>
      <c r="AQ76" s="140"/>
      <c r="AR76" s="140"/>
      <c r="AS76" s="140"/>
      <c r="AT76" s="140"/>
      <c r="AU76" s="140" t="s">
        <v>203</v>
      </c>
      <c r="AV76" s="40" t="s">
        <v>23</v>
      </c>
      <c r="AW76" s="40" t="s">
        <v>23</v>
      </c>
      <c r="AX76" s="40" t="s">
        <v>23</v>
      </c>
      <c r="AY76" s="40" t="s">
        <v>23</v>
      </c>
      <c r="AZ76" s="40" t="s">
        <v>23</v>
      </c>
      <c r="BA76" s="40" t="s">
        <v>23</v>
      </c>
      <c r="BB76" s="40" t="s">
        <v>23</v>
      </c>
      <c r="BC76" s="40" t="s">
        <v>23</v>
      </c>
      <c r="BD76" s="40" t="s">
        <v>23</v>
      </c>
      <c r="BE76" s="9">
        <f t="shared" si="20"/>
        <v>74</v>
      </c>
    </row>
    <row r="77" spans="1:57" ht="15.75" customHeight="1" thickBot="1">
      <c r="A77" s="314"/>
      <c r="B77" s="390"/>
      <c r="C77" s="385"/>
      <c r="D77" s="10" t="s">
        <v>25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 t="s">
        <v>202</v>
      </c>
      <c r="V77" s="9" t="s">
        <v>23</v>
      </c>
      <c r="W77" s="13" t="s">
        <v>23</v>
      </c>
      <c r="X77" s="40">
        <v>2</v>
      </c>
      <c r="Y77" s="40">
        <v>2</v>
      </c>
      <c r="Z77" s="40">
        <v>2</v>
      </c>
      <c r="AA77" s="40">
        <v>2</v>
      </c>
      <c r="AB77" s="40">
        <v>2</v>
      </c>
      <c r="AC77" s="40">
        <v>2</v>
      </c>
      <c r="AD77" s="40">
        <v>2</v>
      </c>
      <c r="AE77" s="40">
        <v>2</v>
      </c>
      <c r="AF77" s="40">
        <v>2</v>
      </c>
      <c r="AG77" s="40">
        <v>2</v>
      </c>
      <c r="AH77" s="40">
        <v>2</v>
      </c>
      <c r="AI77" s="40">
        <v>2</v>
      </c>
      <c r="AJ77" s="40">
        <v>2</v>
      </c>
      <c r="AK77" s="40">
        <v>2</v>
      </c>
      <c r="AL77" s="40">
        <v>2</v>
      </c>
      <c r="AM77" s="40">
        <v>2</v>
      </c>
      <c r="AN77" s="40">
        <v>2</v>
      </c>
      <c r="AO77" s="40">
        <v>2</v>
      </c>
      <c r="AP77" s="40">
        <v>1</v>
      </c>
      <c r="AQ77" s="140"/>
      <c r="AR77" s="140"/>
      <c r="AS77" s="140"/>
      <c r="AT77" s="140"/>
      <c r="AU77" s="140" t="s">
        <v>202</v>
      </c>
      <c r="AV77" s="40" t="s">
        <v>23</v>
      </c>
      <c r="AW77" s="40" t="s">
        <v>23</v>
      </c>
      <c r="AX77" s="40" t="s">
        <v>23</v>
      </c>
      <c r="AY77" s="40" t="s">
        <v>23</v>
      </c>
      <c r="AZ77" s="40" t="s">
        <v>23</v>
      </c>
      <c r="BA77" s="40" t="s">
        <v>23</v>
      </c>
      <c r="BB77" s="40" t="s">
        <v>23</v>
      </c>
      <c r="BC77" s="40" t="s">
        <v>23</v>
      </c>
      <c r="BD77" s="40" t="s">
        <v>23</v>
      </c>
      <c r="BE77" s="9">
        <f t="shared" si="20"/>
        <v>37</v>
      </c>
    </row>
    <row r="78" spans="1:57" ht="15.75" customHeight="1" thickBot="1">
      <c r="A78" s="314"/>
      <c r="B78" s="359" t="s">
        <v>112</v>
      </c>
      <c r="C78" s="384" t="s">
        <v>158</v>
      </c>
      <c r="D78" s="10" t="s">
        <v>22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 t="s">
        <v>202</v>
      </c>
      <c r="V78" s="9" t="s">
        <v>23</v>
      </c>
      <c r="W78" s="13" t="s">
        <v>23</v>
      </c>
      <c r="X78" s="13">
        <v>2</v>
      </c>
      <c r="Y78" s="13">
        <v>3</v>
      </c>
      <c r="Z78" s="13">
        <v>2</v>
      </c>
      <c r="AA78" s="13">
        <v>3</v>
      </c>
      <c r="AB78" s="13">
        <v>2</v>
      </c>
      <c r="AC78" s="13">
        <v>3</v>
      </c>
      <c r="AD78" s="13">
        <v>2</v>
      </c>
      <c r="AE78" s="13">
        <v>3</v>
      </c>
      <c r="AF78" s="13">
        <v>2</v>
      </c>
      <c r="AG78" s="58">
        <v>3</v>
      </c>
      <c r="AH78" s="58">
        <v>2</v>
      </c>
      <c r="AI78" s="58">
        <v>3</v>
      </c>
      <c r="AJ78" s="9">
        <v>2</v>
      </c>
      <c r="AK78" s="9">
        <v>3</v>
      </c>
      <c r="AL78" s="9">
        <v>2</v>
      </c>
      <c r="AM78" s="9">
        <v>3</v>
      </c>
      <c r="AN78" s="13">
        <v>2</v>
      </c>
      <c r="AO78" s="13">
        <v>3</v>
      </c>
      <c r="AP78" s="13">
        <v>2</v>
      </c>
      <c r="AQ78" s="141"/>
      <c r="AR78" s="140"/>
      <c r="AS78" s="140"/>
      <c r="AT78" s="140"/>
      <c r="AU78" s="140" t="s">
        <v>202</v>
      </c>
      <c r="AV78" s="9" t="s">
        <v>23</v>
      </c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9">
        <f t="shared" si="20"/>
        <v>47</v>
      </c>
    </row>
    <row r="79" spans="1:57" ht="33" customHeight="1" thickBot="1">
      <c r="A79" s="314"/>
      <c r="B79" s="360"/>
      <c r="C79" s="385"/>
      <c r="D79" s="10" t="s">
        <v>25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 t="s">
        <v>202</v>
      </c>
      <c r="V79" s="9" t="s">
        <v>23</v>
      </c>
      <c r="W79" s="13" t="s">
        <v>23</v>
      </c>
      <c r="X79" s="13">
        <v>2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13">
        <v>1</v>
      </c>
      <c r="AE79" s="13">
        <v>1</v>
      </c>
      <c r="AF79" s="13">
        <v>1</v>
      </c>
      <c r="AG79" s="58">
        <v>1</v>
      </c>
      <c r="AH79" s="58">
        <v>2</v>
      </c>
      <c r="AI79" s="58">
        <v>1</v>
      </c>
      <c r="AJ79" s="9">
        <v>2</v>
      </c>
      <c r="AK79" s="9">
        <v>1</v>
      </c>
      <c r="AL79" s="9">
        <v>2</v>
      </c>
      <c r="AM79" s="9">
        <v>1</v>
      </c>
      <c r="AN79" s="13">
        <v>2</v>
      </c>
      <c r="AO79" s="13">
        <v>1</v>
      </c>
      <c r="AP79" s="13">
        <v>1</v>
      </c>
      <c r="AQ79" s="141"/>
      <c r="AR79" s="140"/>
      <c r="AS79" s="140"/>
      <c r="AT79" s="140"/>
      <c r="AU79" s="140" t="s">
        <v>202</v>
      </c>
      <c r="AV79" s="9" t="s">
        <v>23</v>
      </c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9">
        <f t="shared" si="20"/>
        <v>24</v>
      </c>
    </row>
    <row r="80" spans="1:57" ht="18" customHeight="1" hidden="1" thickBot="1">
      <c r="A80" s="314"/>
      <c r="B80" s="81" t="s">
        <v>48</v>
      </c>
      <c r="C80" s="219" t="s">
        <v>49</v>
      </c>
      <c r="D80" s="10" t="s">
        <v>22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" t="s">
        <v>23</v>
      </c>
      <c r="W80" s="13" t="s">
        <v>23</v>
      </c>
      <c r="X80" s="16"/>
      <c r="Y80" s="16"/>
      <c r="Z80" s="16"/>
      <c r="AA80" s="16"/>
      <c r="AB80" s="16"/>
      <c r="AC80" s="16"/>
      <c r="AD80" s="16"/>
      <c r="AE80" s="16"/>
      <c r="AF80" s="16"/>
      <c r="AG80" s="59"/>
      <c r="AH80" s="59"/>
      <c r="AI80" s="59"/>
      <c r="AJ80" s="10"/>
      <c r="AK80" s="10"/>
      <c r="AL80" s="10"/>
      <c r="AM80" s="10"/>
      <c r="AN80" s="16"/>
      <c r="AO80" s="16"/>
      <c r="AP80" s="16"/>
      <c r="AQ80" s="149"/>
      <c r="AR80" s="139"/>
      <c r="AS80" s="139"/>
      <c r="AT80" s="139"/>
      <c r="AU80" s="139"/>
      <c r="AV80" s="9" t="s">
        <v>23</v>
      </c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 t="shared" si="20"/>
        <v>0</v>
      </c>
    </row>
    <row r="81" spans="1:57" ht="0.75" customHeight="1" hidden="1" thickBot="1">
      <c r="A81" s="314"/>
      <c r="B81" s="363" t="s">
        <v>75</v>
      </c>
      <c r="C81" s="365"/>
      <c r="D81" s="39" t="s">
        <v>22</v>
      </c>
      <c r="E81" s="40">
        <f aca="true" t="shared" si="31" ref="E81:U81">SUM(E83,E85,E86)</f>
        <v>0</v>
      </c>
      <c r="F81" s="40">
        <f t="shared" si="31"/>
        <v>0</v>
      </c>
      <c r="G81" s="40">
        <f t="shared" si="31"/>
        <v>0</v>
      </c>
      <c r="H81" s="40">
        <f t="shared" si="31"/>
        <v>0</v>
      </c>
      <c r="I81" s="40">
        <f t="shared" si="31"/>
        <v>0</v>
      </c>
      <c r="J81" s="40">
        <f t="shared" si="31"/>
        <v>0</v>
      </c>
      <c r="K81" s="40">
        <f t="shared" si="31"/>
        <v>0</v>
      </c>
      <c r="L81" s="40">
        <f t="shared" si="31"/>
        <v>0</v>
      </c>
      <c r="M81" s="40">
        <f t="shared" si="31"/>
        <v>0</v>
      </c>
      <c r="N81" s="40">
        <f t="shared" si="31"/>
        <v>0</v>
      </c>
      <c r="O81" s="40">
        <f t="shared" si="31"/>
        <v>0</v>
      </c>
      <c r="P81" s="40">
        <f t="shared" si="31"/>
        <v>0</v>
      </c>
      <c r="Q81" s="40">
        <f t="shared" si="31"/>
        <v>0</v>
      </c>
      <c r="R81" s="40">
        <f t="shared" si="31"/>
        <v>0</v>
      </c>
      <c r="S81" s="40">
        <f t="shared" si="31"/>
        <v>0</v>
      </c>
      <c r="T81" s="40">
        <f t="shared" si="31"/>
        <v>0</v>
      </c>
      <c r="U81" s="40">
        <f t="shared" si="31"/>
        <v>0</v>
      </c>
      <c r="V81" s="9" t="s">
        <v>23</v>
      </c>
      <c r="W81" s="13" t="s">
        <v>23</v>
      </c>
      <c r="X81" s="41"/>
      <c r="Y81" s="41"/>
      <c r="Z81" s="41"/>
      <c r="AA81" s="41"/>
      <c r="AB81" s="41"/>
      <c r="AC81" s="41"/>
      <c r="AD81" s="41"/>
      <c r="AE81" s="41"/>
      <c r="AF81" s="41"/>
      <c r="AG81" s="61"/>
      <c r="AH81" s="61"/>
      <c r="AI81" s="61"/>
      <c r="AJ81" s="40"/>
      <c r="AK81" s="40"/>
      <c r="AL81" s="40"/>
      <c r="AM81" s="40"/>
      <c r="AN81" s="41"/>
      <c r="AO81" s="41"/>
      <c r="AP81" s="41"/>
      <c r="AQ81" s="141"/>
      <c r="AR81" s="140"/>
      <c r="AS81" s="140">
        <f>SUM(AS83,AS85,AS86)</f>
        <v>0</v>
      </c>
      <c r="AT81" s="140">
        <f>SUM(AT83,AT85,AT86)</f>
        <v>0</v>
      </c>
      <c r="AU81" s="140">
        <f>SUM(AU83,AU85,AU86)</f>
        <v>0</v>
      </c>
      <c r="AV81" s="9" t="s">
        <v>23</v>
      </c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 t="shared" si="20"/>
        <v>0</v>
      </c>
    </row>
    <row r="82" spans="1:57" ht="16.5" customHeight="1" hidden="1" thickBot="1">
      <c r="A82" s="314"/>
      <c r="B82" s="364"/>
      <c r="C82" s="366"/>
      <c r="D82" s="39" t="s">
        <v>25</v>
      </c>
      <c r="E82" s="40">
        <f aca="true" t="shared" si="32" ref="E82:U82">SUM(E84)</f>
        <v>0</v>
      </c>
      <c r="F82" s="40">
        <f t="shared" si="32"/>
        <v>0</v>
      </c>
      <c r="G82" s="40">
        <f t="shared" si="32"/>
        <v>0</v>
      </c>
      <c r="H82" s="40">
        <f t="shared" si="32"/>
        <v>0</v>
      </c>
      <c r="I82" s="40">
        <f t="shared" si="32"/>
        <v>0</v>
      </c>
      <c r="J82" s="40">
        <f t="shared" si="32"/>
        <v>0</v>
      </c>
      <c r="K82" s="40">
        <f t="shared" si="32"/>
        <v>0</v>
      </c>
      <c r="L82" s="40">
        <f t="shared" si="32"/>
        <v>0</v>
      </c>
      <c r="M82" s="40">
        <f t="shared" si="32"/>
        <v>0</v>
      </c>
      <c r="N82" s="40">
        <f t="shared" si="32"/>
        <v>0</v>
      </c>
      <c r="O82" s="40">
        <f t="shared" si="32"/>
        <v>0</v>
      </c>
      <c r="P82" s="40">
        <f t="shared" si="32"/>
        <v>0</v>
      </c>
      <c r="Q82" s="40">
        <f t="shared" si="32"/>
        <v>0</v>
      </c>
      <c r="R82" s="40">
        <f t="shared" si="32"/>
        <v>0</v>
      </c>
      <c r="S82" s="40">
        <f t="shared" si="32"/>
        <v>0</v>
      </c>
      <c r="T82" s="40">
        <f t="shared" si="32"/>
        <v>0</v>
      </c>
      <c r="U82" s="40">
        <f t="shared" si="32"/>
        <v>0</v>
      </c>
      <c r="V82" s="9" t="s">
        <v>23</v>
      </c>
      <c r="W82" s="13" t="s">
        <v>23</v>
      </c>
      <c r="X82" s="41"/>
      <c r="Y82" s="41"/>
      <c r="Z82" s="41"/>
      <c r="AA82" s="41"/>
      <c r="AB82" s="41"/>
      <c r="AC82" s="41"/>
      <c r="AD82" s="41"/>
      <c r="AE82" s="41"/>
      <c r="AF82" s="41"/>
      <c r="AG82" s="61"/>
      <c r="AH82" s="61"/>
      <c r="AI82" s="61"/>
      <c r="AJ82" s="40"/>
      <c r="AK82" s="40"/>
      <c r="AL82" s="40"/>
      <c r="AM82" s="40"/>
      <c r="AN82" s="41"/>
      <c r="AO82" s="41"/>
      <c r="AP82" s="41"/>
      <c r="AQ82" s="141"/>
      <c r="AR82" s="140"/>
      <c r="AS82" s="140">
        <f>SUM(AS84)</f>
        <v>0</v>
      </c>
      <c r="AT82" s="140">
        <f>SUM(AT84)</f>
        <v>0</v>
      </c>
      <c r="AU82" s="140">
        <f>SUM(AU84)</f>
        <v>0</v>
      </c>
      <c r="AV82" s="9" t="s">
        <v>23</v>
      </c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9">
        <f t="shared" si="20"/>
        <v>0</v>
      </c>
    </row>
    <row r="83" spans="1:57" ht="13.5" hidden="1" thickBot="1">
      <c r="A83" s="314"/>
      <c r="B83" s="394" t="s">
        <v>74</v>
      </c>
      <c r="C83" s="367"/>
      <c r="D83" s="10" t="s">
        <v>22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 t="s">
        <v>23</v>
      </c>
      <c r="W83" s="13" t="s">
        <v>23</v>
      </c>
      <c r="X83" s="50"/>
      <c r="Y83" s="50"/>
      <c r="Z83" s="50"/>
      <c r="AA83" s="50"/>
      <c r="AB83" s="50"/>
      <c r="AC83" s="42"/>
      <c r="AD83" s="42"/>
      <c r="AE83" s="42"/>
      <c r="AF83" s="42"/>
      <c r="AG83" s="62"/>
      <c r="AH83" s="62"/>
      <c r="AI83" s="60"/>
      <c r="AJ83" s="12"/>
      <c r="AK83" s="12"/>
      <c r="AL83" s="12"/>
      <c r="AM83" s="12"/>
      <c r="AN83" s="50"/>
      <c r="AO83" s="50"/>
      <c r="AP83" s="50"/>
      <c r="AQ83" s="149"/>
      <c r="AR83" s="139"/>
      <c r="AS83" s="139"/>
      <c r="AT83" s="139"/>
      <c r="AU83" s="139"/>
      <c r="AV83" s="9" t="s">
        <v>23</v>
      </c>
      <c r="AW83" s="9" t="s">
        <v>23</v>
      </c>
      <c r="AX83" s="9" t="s">
        <v>23</v>
      </c>
      <c r="AY83" s="9" t="s">
        <v>23</v>
      </c>
      <c r="AZ83" s="9" t="s">
        <v>23</v>
      </c>
      <c r="BA83" s="9" t="s">
        <v>23</v>
      </c>
      <c r="BB83" s="9" t="s">
        <v>23</v>
      </c>
      <c r="BC83" s="9" t="s">
        <v>23</v>
      </c>
      <c r="BD83" s="9" t="s">
        <v>23</v>
      </c>
      <c r="BE83" s="9">
        <f t="shared" si="20"/>
        <v>0</v>
      </c>
    </row>
    <row r="84" spans="1:57" ht="11.25" customHeight="1" hidden="1" thickBot="1">
      <c r="A84" s="314"/>
      <c r="B84" s="396"/>
      <c r="C84" s="368"/>
      <c r="D84" s="10" t="s">
        <v>25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 t="s">
        <v>23</v>
      </c>
      <c r="W84" s="13" t="s">
        <v>23</v>
      </c>
      <c r="X84" s="50"/>
      <c r="Y84" s="50"/>
      <c r="Z84" s="50"/>
      <c r="AA84" s="50"/>
      <c r="AB84" s="50"/>
      <c r="AC84" s="42"/>
      <c r="AD84" s="42"/>
      <c r="AE84" s="42"/>
      <c r="AF84" s="42"/>
      <c r="AG84" s="62"/>
      <c r="AH84" s="62"/>
      <c r="AI84" s="60"/>
      <c r="AJ84" s="12"/>
      <c r="AK84" s="12"/>
      <c r="AL84" s="12"/>
      <c r="AM84" s="12"/>
      <c r="AN84" s="50"/>
      <c r="AO84" s="50"/>
      <c r="AP84" s="50"/>
      <c r="AQ84" s="149"/>
      <c r="AR84" s="139"/>
      <c r="AS84" s="139"/>
      <c r="AT84" s="139"/>
      <c r="AU84" s="139"/>
      <c r="AV84" s="9" t="s">
        <v>23</v>
      </c>
      <c r="AW84" s="9" t="s">
        <v>23</v>
      </c>
      <c r="AX84" s="9" t="s">
        <v>23</v>
      </c>
      <c r="AY84" s="9" t="s">
        <v>23</v>
      </c>
      <c r="AZ84" s="9" t="s">
        <v>23</v>
      </c>
      <c r="BA84" s="9" t="s">
        <v>23</v>
      </c>
      <c r="BB84" s="9" t="s">
        <v>23</v>
      </c>
      <c r="BC84" s="9" t="s">
        <v>23</v>
      </c>
      <c r="BD84" s="9" t="s">
        <v>23</v>
      </c>
      <c r="BE84" s="9">
        <f t="shared" si="20"/>
        <v>0</v>
      </c>
    </row>
    <row r="85" spans="1:57" ht="13.5" customHeight="1" hidden="1" thickBot="1">
      <c r="A85" s="314"/>
      <c r="B85" s="81" t="s">
        <v>52</v>
      </c>
      <c r="C85" s="220"/>
      <c r="D85" s="10" t="s">
        <v>22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 t="s">
        <v>23</v>
      </c>
      <c r="W85" s="13" t="s">
        <v>23</v>
      </c>
      <c r="X85" s="50"/>
      <c r="Y85" s="50"/>
      <c r="Z85" s="50"/>
      <c r="AA85" s="50"/>
      <c r="AB85" s="50"/>
      <c r="AC85" s="42"/>
      <c r="AD85" s="42"/>
      <c r="AE85" s="42"/>
      <c r="AF85" s="42"/>
      <c r="AG85" s="62"/>
      <c r="AH85" s="62"/>
      <c r="AI85" s="60"/>
      <c r="AJ85" s="12"/>
      <c r="AK85" s="12"/>
      <c r="AL85" s="12"/>
      <c r="AM85" s="12"/>
      <c r="AN85" s="50"/>
      <c r="AO85" s="50"/>
      <c r="AP85" s="50"/>
      <c r="AQ85" s="149"/>
      <c r="AR85" s="139"/>
      <c r="AS85" s="139"/>
      <c r="AT85" s="139"/>
      <c r="AU85" s="139"/>
      <c r="AV85" s="9" t="s">
        <v>23</v>
      </c>
      <c r="AW85" s="9" t="s">
        <v>23</v>
      </c>
      <c r="AX85" s="9" t="s">
        <v>23</v>
      </c>
      <c r="AY85" s="9" t="s">
        <v>23</v>
      </c>
      <c r="AZ85" s="9" t="s">
        <v>23</v>
      </c>
      <c r="BA85" s="9" t="s">
        <v>23</v>
      </c>
      <c r="BB85" s="9" t="s">
        <v>23</v>
      </c>
      <c r="BC85" s="9" t="s">
        <v>23</v>
      </c>
      <c r="BD85" s="9" t="s">
        <v>23</v>
      </c>
      <c r="BE85" s="9">
        <f t="shared" si="20"/>
        <v>0</v>
      </c>
    </row>
    <row r="86" spans="1:57" ht="19.5" customHeight="1" hidden="1" thickBot="1">
      <c r="A86" s="314"/>
      <c r="B86" s="81" t="s">
        <v>73</v>
      </c>
      <c r="C86" s="221"/>
      <c r="D86" s="10" t="s">
        <v>22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 t="s">
        <v>23</v>
      </c>
      <c r="W86" s="13" t="s">
        <v>23</v>
      </c>
      <c r="X86" s="50"/>
      <c r="Y86" s="50"/>
      <c r="Z86" s="50"/>
      <c r="AA86" s="50"/>
      <c r="AB86" s="50"/>
      <c r="AC86" s="42"/>
      <c r="AD86" s="42"/>
      <c r="AE86" s="42"/>
      <c r="AF86" s="42"/>
      <c r="AG86" s="62"/>
      <c r="AH86" s="62"/>
      <c r="AI86" s="60"/>
      <c r="AJ86" s="12"/>
      <c r="AK86" s="12"/>
      <c r="AL86" s="12"/>
      <c r="AM86" s="12"/>
      <c r="AN86" s="50"/>
      <c r="AO86" s="50"/>
      <c r="AP86" s="50"/>
      <c r="AQ86" s="149"/>
      <c r="AR86" s="139"/>
      <c r="AS86" s="139"/>
      <c r="AT86" s="139"/>
      <c r="AU86" s="139"/>
      <c r="AV86" s="9" t="s">
        <v>23</v>
      </c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9">
        <f t="shared" si="20"/>
        <v>0</v>
      </c>
    </row>
    <row r="87" spans="1:57" ht="13.5" customHeight="1" hidden="1" thickBot="1">
      <c r="A87" s="314"/>
      <c r="B87" s="363" t="s">
        <v>53</v>
      </c>
      <c r="C87" s="365" t="s">
        <v>72</v>
      </c>
      <c r="D87" s="7" t="s">
        <v>22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 t="s">
        <v>23</v>
      </c>
      <c r="W87" s="13" t="s">
        <v>23</v>
      </c>
      <c r="X87" s="37"/>
      <c r="Y87" s="37"/>
      <c r="Z87" s="37"/>
      <c r="AA87" s="37"/>
      <c r="AB87" s="37"/>
      <c r="AC87" s="37"/>
      <c r="AD87" s="37"/>
      <c r="AE87" s="37"/>
      <c r="AF87" s="37"/>
      <c r="AG87" s="56"/>
      <c r="AH87" s="56"/>
      <c r="AI87" s="56"/>
      <c r="AJ87" s="8"/>
      <c r="AK87" s="8"/>
      <c r="AL87" s="8"/>
      <c r="AM87" s="8"/>
      <c r="AN87" s="37"/>
      <c r="AO87" s="37"/>
      <c r="AP87" s="37"/>
      <c r="AQ87" s="141"/>
      <c r="AR87" s="140"/>
      <c r="AS87" s="140"/>
      <c r="AT87" s="140"/>
      <c r="AU87" s="140"/>
      <c r="AV87" s="9" t="s">
        <v>23</v>
      </c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9">
        <f t="shared" si="20"/>
        <v>0</v>
      </c>
    </row>
    <row r="88" spans="1:57" ht="13.5" customHeight="1" hidden="1" thickBot="1">
      <c r="A88" s="314"/>
      <c r="B88" s="364"/>
      <c r="C88" s="366"/>
      <c r="D88" s="7" t="s">
        <v>25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 t="s">
        <v>23</v>
      </c>
      <c r="W88" s="13" t="s">
        <v>23</v>
      </c>
      <c r="X88" s="37"/>
      <c r="Y88" s="37"/>
      <c r="Z88" s="37"/>
      <c r="AA88" s="37"/>
      <c r="AB88" s="37"/>
      <c r="AC88" s="37"/>
      <c r="AD88" s="37"/>
      <c r="AE88" s="37"/>
      <c r="AF88" s="37"/>
      <c r="AG88" s="56"/>
      <c r="AH88" s="56"/>
      <c r="AI88" s="56"/>
      <c r="AJ88" s="8"/>
      <c r="AK88" s="8"/>
      <c r="AL88" s="8"/>
      <c r="AM88" s="8"/>
      <c r="AN88" s="37"/>
      <c r="AO88" s="37"/>
      <c r="AP88" s="37"/>
      <c r="AQ88" s="141"/>
      <c r="AR88" s="140"/>
      <c r="AS88" s="140"/>
      <c r="AT88" s="140"/>
      <c r="AU88" s="140"/>
      <c r="AV88" s="9" t="s">
        <v>23</v>
      </c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9">
        <f t="shared" si="20"/>
        <v>0</v>
      </c>
    </row>
    <row r="89" spans="1:57" ht="13.5" customHeight="1" hidden="1" thickBot="1">
      <c r="A89" s="314"/>
      <c r="B89" s="394" t="s">
        <v>54</v>
      </c>
      <c r="C89" s="387" t="s">
        <v>71</v>
      </c>
      <c r="D89" s="10" t="s">
        <v>22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59"/>
      <c r="AH89" s="59"/>
      <c r="AI89" s="59"/>
      <c r="AJ89" s="10"/>
      <c r="AK89" s="10"/>
      <c r="AL89" s="10"/>
      <c r="AM89" s="10"/>
      <c r="AN89" s="16"/>
      <c r="AO89" s="16"/>
      <c r="AP89" s="16"/>
      <c r="AQ89" s="149"/>
      <c r="AR89" s="139"/>
      <c r="AS89" s="139"/>
      <c r="AT89" s="139"/>
      <c r="AU89" s="139"/>
      <c r="AV89" s="9" t="s">
        <v>23</v>
      </c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9">
        <f t="shared" si="20"/>
        <v>0</v>
      </c>
    </row>
    <row r="90" spans="1:57" ht="13.5" customHeight="1" hidden="1" thickBot="1">
      <c r="A90" s="314"/>
      <c r="B90" s="395"/>
      <c r="C90" s="388"/>
      <c r="D90" s="10" t="s">
        <v>25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" t="s">
        <v>23</v>
      </c>
      <c r="W90" s="13" t="s">
        <v>23</v>
      </c>
      <c r="X90" s="16"/>
      <c r="Y90" s="16"/>
      <c r="Z90" s="16"/>
      <c r="AA90" s="16"/>
      <c r="AB90" s="16"/>
      <c r="AC90" s="16"/>
      <c r="AD90" s="16"/>
      <c r="AE90" s="16"/>
      <c r="AF90" s="16"/>
      <c r="AG90" s="59"/>
      <c r="AH90" s="59"/>
      <c r="AI90" s="59"/>
      <c r="AJ90" s="10"/>
      <c r="AK90" s="10"/>
      <c r="AL90" s="10"/>
      <c r="AM90" s="10"/>
      <c r="AN90" s="16"/>
      <c r="AO90" s="16"/>
      <c r="AP90" s="16"/>
      <c r="AQ90" s="149"/>
      <c r="AR90" s="139"/>
      <c r="AS90" s="139"/>
      <c r="AT90" s="139"/>
      <c r="AU90" s="139"/>
      <c r="AV90" s="9" t="s">
        <v>23</v>
      </c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9">
        <f t="shared" si="20"/>
        <v>0</v>
      </c>
    </row>
    <row r="91" spans="1:57" ht="13.5" customHeight="1" hidden="1" thickBot="1">
      <c r="A91" s="314"/>
      <c r="B91" s="394" t="s">
        <v>70</v>
      </c>
      <c r="C91" s="387" t="s">
        <v>69</v>
      </c>
      <c r="D91" s="10" t="s">
        <v>22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9" t="s">
        <v>23</v>
      </c>
      <c r="W91" s="13" t="s">
        <v>23</v>
      </c>
      <c r="X91" s="16"/>
      <c r="Y91" s="16"/>
      <c r="Z91" s="16"/>
      <c r="AA91" s="16"/>
      <c r="AB91" s="16"/>
      <c r="AC91" s="16"/>
      <c r="AD91" s="16"/>
      <c r="AE91" s="16"/>
      <c r="AF91" s="16"/>
      <c r="AG91" s="59"/>
      <c r="AH91" s="59"/>
      <c r="AI91" s="59"/>
      <c r="AJ91" s="10"/>
      <c r="AK91" s="10"/>
      <c r="AL91" s="10"/>
      <c r="AM91" s="10"/>
      <c r="AN91" s="16"/>
      <c r="AO91" s="16"/>
      <c r="AP91" s="16"/>
      <c r="AQ91" s="149"/>
      <c r="AR91" s="139"/>
      <c r="AS91" s="139"/>
      <c r="AT91" s="139"/>
      <c r="AU91" s="139"/>
      <c r="AV91" s="9" t="s">
        <v>23</v>
      </c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9">
        <f t="shared" si="20"/>
        <v>0</v>
      </c>
    </row>
    <row r="92" spans="1:57" ht="29.25" customHeight="1" hidden="1" thickBot="1">
      <c r="A92" s="314"/>
      <c r="B92" s="395"/>
      <c r="C92" s="388"/>
      <c r="D92" s="10" t="s">
        <v>25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9" t="s">
        <v>23</v>
      </c>
      <c r="W92" s="13" t="s">
        <v>23</v>
      </c>
      <c r="X92" s="16"/>
      <c r="Y92" s="16"/>
      <c r="Z92" s="16"/>
      <c r="AA92" s="16"/>
      <c r="AB92" s="16"/>
      <c r="AC92" s="16"/>
      <c r="AD92" s="16"/>
      <c r="AE92" s="16"/>
      <c r="AF92" s="16"/>
      <c r="AG92" s="59"/>
      <c r="AH92" s="59"/>
      <c r="AI92" s="59"/>
      <c r="AJ92" s="10"/>
      <c r="AK92" s="10"/>
      <c r="AL92" s="10"/>
      <c r="AM92" s="10"/>
      <c r="AN92" s="16"/>
      <c r="AO92" s="16"/>
      <c r="AP92" s="16"/>
      <c r="AQ92" s="149"/>
      <c r="AR92" s="139"/>
      <c r="AS92" s="139"/>
      <c r="AT92" s="139"/>
      <c r="AU92" s="139"/>
      <c r="AV92" s="9" t="s">
        <v>23</v>
      </c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9">
        <f t="shared" si="20"/>
        <v>0</v>
      </c>
    </row>
    <row r="93" spans="1:57" ht="13.5" customHeight="1" hidden="1" thickBot="1">
      <c r="A93" s="314"/>
      <c r="B93" s="81" t="s">
        <v>55</v>
      </c>
      <c r="C93" s="222" t="s">
        <v>47</v>
      </c>
      <c r="D93" s="10" t="s">
        <v>22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9" t="s">
        <v>23</v>
      </c>
      <c r="W93" s="13" t="s">
        <v>23</v>
      </c>
      <c r="X93" s="16"/>
      <c r="Y93" s="16"/>
      <c r="Z93" s="16"/>
      <c r="AA93" s="16"/>
      <c r="AB93" s="16"/>
      <c r="AC93" s="16"/>
      <c r="AD93" s="16"/>
      <c r="AE93" s="16"/>
      <c r="AF93" s="16"/>
      <c r="AG93" s="59"/>
      <c r="AH93" s="59"/>
      <c r="AI93" s="59"/>
      <c r="AJ93" s="10"/>
      <c r="AK93" s="10"/>
      <c r="AL93" s="10"/>
      <c r="AM93" s="10"/>
      <c r="AN93" s="16"/>
      <c r="AO93" s="16"/>
      <c r="AP93" s="16"/>
      <c r="AQ93" s="149"/>
      <c r="AR93" s="139"/>
      <c r="AS93" s="139"/>
      <c r="AT93" s="139"/>
      <c r="AU93" s="139"/>
      <c r="AV93" s="9" t="s">
        <v>23</v>
      </c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9">
        <f t="shared" si="20"/>
        <v>0</v>
      </c>
    </row>
    <row r="94" spans="1:57" ht="18" customHeight="1" hidden="1" thickBot="1">
      <c r="A94" s="314"/>
      <c r="B94" s="82" t="s">
        <v>56</v>
      </c>
      <c r="C94" s="219" t="s">
        <v>49</v>
      </c>
      <c r="D94" s="10" t="s">
        <v>22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9" t="s">
        <v>23</v>
      </c>
      <c r="W94" s="13" t="s">
        <v>23</v>
      </c>
      <c r="X94" s="16"/>
      <c r="Y94" s="16"/>
      <c r="Z94" s="16"/>
      <c r="AA94" s="16"/>
      <c r="AB94" s="16"/>
      <c r="AC94" s="16"/>
      <c r="AD94" s="16"/>
      <c r="AE94" s="16"/>
      <c r="AF94" s="16"/>
      <c r="AG94" s="59"/>
      <c r="AH94" s="59"/>
      <c r="AI94" s="59"/>
      <c r="AJ94" s="10"/>
      <c r="AK94" s="10"/>
      <c r="AL94" s="10"/>
      <c r="AM94" s="10"/>
      <c r="AN94" s="16"/>
      <c r="AO94" s="16"/>
      <c r="AP94" s="16"/>
      <c r="AQ94" s="149"/>
      <c r="AR94" s="139"/>
      <c r="AS94" s="139"/>
      <c r="AT94" s="139"/>
      <c r="AU94" s="139"/>
      <c r="AV94" s="9" t="s">
        <v>23</v>
      </c>
      <c r="AW94" s="9" t="s">
        <v>23</v>
      </c>
      <c r="AX94" s="9" t="s">
        <v>23</v>
      </c>
      <c r="AY94" s="9" t="s">
        <v>23</v>
      </c>
      <c r="AZ94" s="9" t="s">
        <v>23</v>
      </c>
      <c r="BA94" s="9" t="s">
        <v>23</v>
      </c>
      <c r="BB94" s="9" t="s">
        <v>23</v>
      </c>
      <c r="BC94" s="9" t="s">
        <v>23</v>
      </c>
      <c r="BD94" s="9" t="s">
        <v>23</v>
      </c>
      <c r="BE94" s="9">
        <f t="shared" si="20"/>
        <v>0</v>
      </c>
    </row>
    <row r="95" spans="1:57" ht="13.5" customHeight="1" hidden="1" thickBot="1">
      <c r="A95" s="314"/>
      <c r="B95" s="386" t="s">
        <v>59</v>
      </c>
      <c r="C95" s="223" t="s">
        <v>30</v>
      </c>
      <c r="D95" s="7" t="s">
        <v>22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 t="s">
        <v>23</v>
      </c>
      <c r="W95" s="13" t="s">
        <v>23</v>
      </c>
      <c r="X95" s="43"/>
      <c r="Y95" s="43"/>
      <c r="Z95" s="43"/>
      <c r="AA95" s="43"/>
      <c r="AB95" s="43"/>
      <c r="AC95" s="43"/>
      <c r="AD95" s="43"/>
      <c r="AE95" s="43"/>
      <c r="AF95" s="43"/>
      <c r="AG95" s="63"/>
      <c r="AH95" s="63"/>
      <c r="AI95" s="63"/>
      <c r="AJ95" s="7"/>
      <c r="AK95" s="7"/>
      <c r="AL95" s="7"/>
      <c r="AM95" s="7"/>
      <c r="AN95" s="43"/>
      <c r="AO95" s="43"/>
      <c r="AP95" s="43"/>
      <c r="AQ95" s="149"/>
      <c r="AR95" s="139"/>
      <c r="AS95" s="139"/>
      <c r="AT95" s="139"/>
      <c r="AU95" s="139"/>
      <c r="AV95" s="9" t="s">
        <v>23</v>
      </c>
      <c r="AW95" s="9" t="s">
        <v>23</v>
      </c>
      <c r="AX95" s="9" t="s">
        <v>23</v>
      </c>
      <c r="AY95" s="9" t="s">
        <v>23</v>
      </c>
      <c r="AZ95" s="9" t="s">
        <v>23</v>
      </c>
      <c r="BA95" s="9" t="s">
        <v>23</v>
      </c>
      <c r="BB95" s="9" t="s">
        <v>23</v>
      </c>
      <c r="BC95" s="9" t="s">
        <v>23</v>
      </c>
      <c r="BD95" s="9" t="s">
        <v>23</v>
      </c>
      <c r="BE95" s="9">
        <f t="shared" si="20"/>
        <v>0</v>
      </c>
    </row>
    <row r="96" spans="1:57" ht="12.75" customHeight="1" hidden="1" thickBot="1">
      <c r="A96" s="314"/>
      <c r="B96" s="364"/>
      <c r="C96" s="224" t="s">
        <v>34</v>
      </c>
      <c r="D96" s="7" t="s">
        <v>25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 t="s">
        <v>23</v>
      </c>
      <c r="W96" s="13" t="s">
        <v>23</v>
      </c>
      <c r="X96" s="43"/>
      <c r="Y96" s="43"/>
      <c r="Z96" s="43"/>
      <c r="AA96" s="43"/>
      <c r="AB96" s="43"/>
      <c r="AC96" s="43"/>
      <c r="AD96" s="43"/>
      <c r="AE96" s="43"/>
      <c r="AF96" s="43"/>
      <c r="AG96" s="63"/>
      <c r="AH96" s="63"/>
      <c r="AI96" s="63"/>
      <c r="AJ96" s="7"/>
      <c r="AK96" s="7"/>
      <c r="AL96" s="7"/>
      <c r="AM96" s="7"/>
      <c r="AN96" s="43"/>
      <c r="AO96" s="43"/>
      <c r="AP96" s="43"/>
      <c r="AQ96" s="149"/>
      <c r="AR96" s="139"/>
      <c r="AS96" s="139"/>
      <c r="AT96" s="139"/>
      <c r="AU96" s="139"/>
      <c r="AV96" s="9" t="s">
        <v>23</v>
      </c>
      <c r="AW96" s="9" t="s">
        <v>23</v>
      </c>
      <c r="AX96" s="9" t="s">
        <v>23</v>
      </c>
      <c r="AY96" s="9" t="s">
        <v>23</v>
      </c>
      <c r="AZ96" s="9" t="s">
        <v>23</v>
      </c>
      <c r="BA96" s="9" t="s">
        <v>23</v>
      </c>
      <c r="BB96" s="9" t="s">
        <v>23</v>
      </c>
      <c r="BC96" s="9" t="s">
        <v>23</v>
      </c>
      <c r="BD96" s="9" t="s">
        <v>23</v>
      </c>
      <c r="BE96" s="9">
        <f t="shared" si="20"/>
        <v>0</v>
      </c>
    </row>
    <row r="97" spans="1:57" ht="24" customHeight="1" hidden="1" thickBot="1">
      <c r="A97" s="314"/>
      <c r="B97" s="397" t="s">
        <v>159</v>
      </c>
      <c r="C97" s="399" t="s">
        <v>160</v>
      </c>
      <c r="D97" s="7" t="s">
        <v>22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 t="s">
        <v>202</v>
      </c>
      <c r="V97" s="9" t="s">
        <v>23</v>
      </c>
      <c r="W97" s="13" t="s">
        <v>23</v>
      </c>
      <c r="X97" s="149"/>
      <c r="Y97" s="149"/>
      <c r="Z97" s="149"/>
      <c r="AA97" s="149"/>
      <c r="AB97" s="149"/>
      <c r="AC97" s="149"/>
      <c r="AD97" s="149"/>
      <c r="AE97" s="149"/>
      <c r="AF97" s="149"/>
      <c r="AG97" s="150"/>
      <c r="AH97" s="150"/>
      <c r="AI97" s="150"/>
      <c r="AJ97" s="139"/>
      <c r="AK97" s="139"/>
      <c r="AL97" s="139"/>
      <c r="AM97" s="139"/>
      <c r="AN97" s="149"/>
      <c r="AO97" s="149"/>
      <c r="AP97" s="149"/>
      <c r="AQ97" s="149"/>
      <c r="AR97" s="139"/>
      <c r="AS97" s="139"/>
      <c r="AT97" s="139"/>
      <c r="AU97" s="139" t="s">
        <v>202</v>
      </c>
      <c r="AV97" s="9" t="s">
        <v>23</v>
      </c>
      <c r="AW97" s="9" t="s">
        <v>23</v>
      </c>
      <c r="AX97" s="9" t="s">
        <v>23</v>
      </c>
      <c r="AY97" s="9" t="s">
        <v>23</v>
      </c>
      <c r="AZ97" s="9" t="s">
        <v>23</v>
      </c>
      <c r="BA97" s="9" t="s">
        <v>23</v>
      </c>
      <c r="BB97" s="9" t="s">
        <v>23</v>
      </c>
      <c r="BC97" s="9" t="s">
        <v>23</v>
      </c>
      <c r="BD97" s="9" t="s">
        <v>23</v>
      </c>
      <c r="BE97" s="9">
        <f t="shared" si="20"/>
        <v>0</v>
      </c>
    </row>
    <row r="98" spans="1:57" ht="26.25" customHeight="1" hidden="1" thickBot="1">
      <c r="A98" s="314"/>
      <c r="B98" s="398"/>
      <c r="C98" s="400"/>
      <c r="D98" s="7" t="s">
        <v>25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 t="s">
        <v>202</v>
      </c>
      <c r="V98" s="9" t="s">
        <v>23</v>
      </c>
      <c r="W98" s="13" t="s">
        <v>23</v>
      </c>
      <c r="X98" s="149"/>
      <c r="Y98" s="149"/>
      <c r="Z98" s="149"/>
      <c r="AA98" s="149"/>
      <c r="AB98" s="149"/>
      <c r="AC98" s="149"/>
      <c r="AD98" s="149"/>
      <c r="AE98" s="149"/>
      <c r="AF98" s="149"/>
      <c r="AG98" s="150"/>
      <c r="AH98" s="150"/>
      <c r="AI98" s="150"/>
      <c r="AJ98" s="139"/>
      <c r="AK98" s="139"/>
      <c r="AL98" s="139"/>
      <c r="AM98" s="139"/>
      <c r="AN98" s="149"/>
      <c r="AO98" s="149"/>
      <c r="AP98" s="149"/>
      <c r="AQ98" s="149"/>
      <c r="AR98" s="139"/>
      <c r="AS98" s="139"/>
      <c r="AT98" s="139"/>
      <c r="AU98" s="139" t="s">
        <v>202</v>
      </c>
      <c r="AV98" s="9" t="s">
        <v>23</v>
      </c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>
        <f t="shared" si="20"/>
        <v>0</v>
      </c>
    </row>
    <row r="99" spans="1:57" ht="18" customHeight="1" thickBot="1">
      <c r="A99" s="314"/>
      <c r="B99" s="133" t="s">
        <v>147</v>
      </c>
      <c r="C99" s="134" t="s">
        <v>47</v>
      </c>
      <c r="D99" s="10" t="s">
        <v>22</v>
      </c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 t="s">
        <v>202</v>
      </c>
      <c r="V99" s="9" t="s">
        <v>23</v>
      </c>
      <c r="W99" s="13" t="s">
        <v>23</v>
      </c>
      <c r="X99" s="149"/>
      <c r="Y99" s="149"/>
      <c r="Z99" s="149"/>
      <c r="AA99" s="149"/>
      <c r="AB99" s="149"/>
      <c r="AC99" s="149"/>
      <c r="AD99" s="149"/>
      <c r="AE99" s="149"/>
      <c r="AF99" s="149"/>
      <c r="AG99" s="150"/>
      <c r="AH99" s="150"/>
      <c r="AI99" s="150"/>
      <c r="AJ99" s="139"/>
      <c r="AK99" s="139"/>
      <c r="AL99" s="139"/>
      <c r="AM99" s="139"/>
      <c r="AN99" s="149"/>
      <c r="AO99" s="149"/>
      <c r="AP99" s="149"/>
      <c r="AQ99" s="149"/>
      <c r="AR99" s="139"/>
      <c r="AS99" s="139">
        <v>36</v>
      </c>
      <c r="AT99" s="139"/>
      <c r="AU99" s="139" t="s">
        <v>202</v>
      </c>
      <c r="AV99" s="9" t="s">
        <v>23</v>
      </c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>
        <f t="shared" si="20"/>
        <v>36</v>
      </c>
    </row>
    <row r="100" spans="1:57" ht="19.5" customHeight="1" thickBot="1">
      <c r="A100" s="314"/>
      <c r="B100" s="79" t="s">
        <v>148</v>
      </c>
      <c r="C100" s="136" t="s">
        <v>49</v>
      </c>
      <c r="D100" s="10" t="s">
        <v>22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 t="s">
        <v>202</v>
      </c>
      <c r="V100" s="9" t="s">
        <v>23</v>
      </c>
      <c r="W100" s="13" t="s">
        <v>23</v>
      </c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50"/>
      <c r="AH100" s="150"/>
      <c r="AI100" s="150"/>
      <c r="AJ100" s="139"/>
      <c r="AK100" s="139"/>
      <c r="AL100" s="139"/>
      <c r="AM100" s="139"/>
      <c r="AN100" s="149"/>
      <c r="AO100" s="149"/>
      <c r="AP100" s="149"/>
      <c r="AQ100" s="149"/>
      <c r="AR100" s="139"/>
      <c r="AS100" s="139"/>
      <c r="AT100" s="139">
        <v>36</v>
      </c>
      <c r="AU100" s="139" t="s">
        <v>202</v>
      </c>
      <c r="AV100" s="9" t="s">
        <v>23</v>
      </c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>
        <f t="shared" si="20"/>
        <v>36</v>
      </c>
    </row>
    <row r="101" spans="1:57" ht="17.25" customHeight="1" hidden="1" thickBot="1">
      <c r="A101" s="314"/>
      <c r="B101" s="349" t="s">
        <v>53</v>
      </c>
      <c r="C101" s="349" t="s">
        <v>124</v>
      </c>
      <c r="D101" s="39" t="s">
        <v>22</v>
      </c>
      <c r="E101" s="40">
        <f aca="true" t="shared" si="33" ref="E101:U101">E103+E105</f>
        <v>0</v>
      </c>
      <c r="F101" s="40">
        <f t="shared" si="33"/>
        <v>0</v>
      </c>
      <c r="G101" s="40">
        <f t="shared" si="33"/>
        <v>0</v>
      </c>
      <c r="H101" s="40">
        <f t="shared" si="33"/>
        <v>0</v>
      </c>
      <c r="I101" s="40">
        <f t="shared" si="33"/>
        <v>0</v>
      </c>
      <c r="J101" s="40">
        <f t="shared" si="33"/>
        <v>0</v>
      </c>
      <c r="K101" s="40">
        <f t="shared" si="33"/>
        <v>0</v>
      </c>
      <c r="L101" s="40">
        <f t="shared" si="33"/>
        <v>0</v>
      </c>
      <c r="M101" s="40">
        <f t="shared" si="33"/>
        <v>0</v>
      </c>
      <c r="N101" s="40">
        <f t="shared" si="33"/>
        <v>0</v>
      </c>
      <c r="O101" s="40">
        <f t="shared" si="33"/>
        <v>0</v>
      </c>
      <c r="P101" s="40">
        <f t="shared" si="33"/>
        <v>0</v>
      </c>
      <c r="Q101" s="40">
        <f t="shared" si="33"/>
        <v>0</v>
      </c>
      <c r="R101" s="40">
        <f t="shared" si="33"/>
        <v>0</v>
      </c>
      <c r="S101" s="40">
        <f t="shared" si="33"/>
        <v>0</v>
      </c>
      <c r="T101" s="40">
        <f t="shared" si="33"/>
        <v>0</v>
      </c>
      <c r="U101" s="40">
        <f t="shared" si="33"/>
        <v>0</v>
      </c>
      <c r="V101" s="40" t="s">
        <v>23</v>
      </c>
      <c r="W101" s="41" t="s">
        <v>23</v>
      </c>
      <c r="X101" s="40">
        <f aca="true" t="shared" si="34" ref="X101:AR101">X103+X105</f>
        <v>0</v>
      </c>
      <c r="Y101" s="40">
        <f t="shared" si="34"/>
        <v>0</v>
      </c>
      <c r="Z101" s="40">
        <f t="shared" si="34"/>
        <v>0</v>
      </c>
      <c r="AA101" s="40">
        <f t="shared" si="34"/>
        <v>0</v>
      </c>
      <c r="AB101" s="40">
        <f t="shared" si="34"/>
        <v>0</v>
      </c>
      <c r="AC101" s="40">
        <f t="shared" si="34"/>
        <v>0</v>
      </c>
      <c r="AD101" s="40">
        <f t="shared" si="34"/>
        <v>0</v>
      </c>
      <c r="AE101" s="40">
        <f t="shared" si="34"/>
        <v>0</v>
      </c>
      <c r="AF101" s="40">
        <f t="shared" si="34"/>
        <v>0</v>
      </c>
      <c r="AG101" s="40">
        <f t="shared" si="34"/>
        <v>0</v>
      </c>
      <c r="AH101" s="40">
        <f t="shared" si="34"/>
        <v>0</v>
      </c>
      <c r="AI101" s="40">
        <f t="shared" si="34"/>
        <v>0</v>
      </c>
      <c r="AJ101" s="40">
        <f t="shared" si="34"/>
        <v>0</v>
      </c>
      <c r="AK101" s="40">
        <f t="shared" si="34"/>
        <v>0</v>
      </c>
      <c r="AL101" s="40">
        <f t="shared" si="34"/>
        <v>0</v>
      </c>
      <c r="AM101" s="40">
        <f t="shared" si="34"/>
        <v>0</v>
      </c>
      <c r="AN101" s="40">
        <f t="shared" si="34"/>
        <v>0</v>
      </c>
      <c r="AO101" s="40">
        <f t="shared" si="34"/>
        <v>0</v>
      </c>
      <c r="AP101" s="40">
        <f t="shared" si="34"/>
        <v>0</v>
      </c>
      <c r="AQ101" s="140">
        <f t="shared" si="34"/>
        <v>0</v>
      </c>
      <c r="AR101" s="140">
        <f t="shared" si="34"/>
        <v>0</v>
      </c>
      <c r="AS101" s="140">
        <f>AS103+AS105</f>
        <v>0</v>
      </c>
      <c r="AT101" s="140">
        <f>AT103+AT105</f>
        <v>0</v>
      </c>
      <c r="AU101" s="140">
        <f>AU103+AU105</f>
        <v>0</v>
      </c>
      <c r="AV101" s="40" t="s">
        <v>23</v>
      </c>
      <c r="AW101" s="40" t="s">
        <v>23</v>
      </c>
      <c r="AX101" s="40" t="s">
        <v>23</v>
      </c>
      <c r="AY101" s="40" t="s">
        <v>23</v>
      </c>
      <c r="AZ101" s="40" t="s">
        <v>23</v>
      </c>
      <c r="BA101" s="40" t="s">
        <v>23</v>
      </c>
      <c r="BB101" s="40" t="s">
        <v>23</v>
      </c>
      <c r="BC101" s="40" t="s">
        <v>23</v>
      </c>
      <c r="BD101" s="40" t="s">
        <v>23</v>
      </c>
      <c r="BE101" s="9">
        <f>SUM(E101:BD101)</f>
        <v>0</v>
      </c>
    </row>
    <row r="102" spans="1:57" ht="15.75" customHeight="1" hidden="1" thickBot="1">
      <c r="A102" s="314"/>
      <c r="B102" s="350"/>
      <c r="C102" s="350"/>
      <c r="D102" s="39" t="s">
        <v>25</v>
      </c>
      <c r="E102" s="40">
        <f>E104</f>
        <v>0</v>
      </c>
      <c r="F102" s="40">
        <f aca="true" t="shared" si="35" ref="F102:AU102">F104</f>
        <v>0</v>
      </c>
      <c r="G102" s="40">
        <f t="shared" si="35"/>
        <v>0</v>
      </c>
      <c r="H102" s="40">
        <f t="shared" si="35"/>
        <v>0</v>
      </c>
      <c r="I102" s="40">
        <f t="shared" si="35"/>
        <v>0</v>
      </c>
      <c r="J102" s="40">
        <f t="shared" si="35"/>
        <v>0</v>
      </c>
      <c r="K102" s="40">
        <f t="shared" si="35"/>
        <v>0</v>
      </c>
      <c r="L102" s="40">
        <f t="shared" si="35"/>
        <v>0</v>
      </c>
      <c r="M102" s="40">
        <f t="shared" si="35"/>
        <v>0</v>
      </c>
      <c r="N102" s="40">
        <f t="shared" si="35"/>
        <v>0</v>
      </c>
      <c r="O102" s="40">
        <f t="shared" si="35"/>
        <v>0</v>
      </c>
      <c r="P102" s="40">
        <f t="shared" si="35"/>
        <v>0</v>
      </c>
      <c r="Q102" s="40">
        <f t="shared" si="35"/>
        <v>0</v>
      </c>
      <c r="R102" s="40">
        <f t="shared" si="35"/>
        <v>0</v>
      </c>
      <c r="S102" s="40">
        <f t="shared" si="35"/>
        <v>0</v>
      </c>
      <c r="T102" s="40">
        <f t="shared" si="35"/>
        <v>0</v>
      </c>
      <c r="U102" s="40">
        <f t="shared" si="35"/>
        <v>0</v>
      </c>
      <c r="V102" s="40" t="str">
        <f t="shared" si="35"/>
        <v>К</v>
      </c>
      <c r="W102" s="41" t="str">
        <f t="shared" si="35"/>
        <v>К</v>
      </c>
      <c r="X102" s="40">
        <f aca="true" t="shared" si="36" ref="X102:AR102">X104</f>
        <v>0</v>
      </c>
      <c r="Y102" s="40">
        <f t="shared" si="36"/>
        <v>0</v>
      </c>
      <c r="Z102" s="40">
        <f t="shared" si="36"/>
        <v>0</v>
      </c>
      <c r="AA102" s="40">
        <f t="shared" si="36"/>
        <v>0</v>
      </c>
      <c r="AB102" s="40">
        <f t="shared" si="36"/>
        <v>0</v>
      </c>
      <c r="AC102" s="40">
        <f t="shared" si="36"/>
        <v>0</v>
      </c>
      <c r="AD102" s="40">
        <f t="shared" si="36"/>
        <v>0</v>
      </c>
      <c r="AE102" s="40">
        <f t="shared" si="36"/>
        <v>0</v>
      </c>
      <c r="AF102" s="40">
        <f t="shared" si="36"/>
        <v>0</v>
      </c>
      <c r="AG102" s="40">
        <f t="shared" si="36"/>
        <v>0</v>
      </c>
      <c r="AH102" s="40">
        <f t="shared" si="36"/>
        <v>0</v>
      </c>
      <c r="AI102" s="40">
        <f t="shared" si="36"/>
        <v>0</v>
      </c>
      <c r="AJ102" s="40">
        <f t="shared" si="36"/>
        <v>0</v>
      </c>
      <c r="AK102" s="40">
        <f t="shared" si="36"/>
        <v>0</v>
      </c>
      <c r="AL102" s="40">
        <f t="shared" si="36"/>
        <v>0</v>
      </c>
      <c r="AM102" s="40">
        <f t="shared" si="36"/>
        <v>0</v>
      </c>
      <c r="AN102" s="40">
        <f t="shared" si="36"/>
        <v>0</v>
      </c>
      <c r="AO102" s="40">
        <f t="shared" si="36"/>
        <v>0</v>
      </c>
      <c r="AP102" s="40">
        <f t="shared" si="36"/>
        <v>0</v>
      </c>
      <c r="AQ102" s="140">
        <f t="shared" si="36"/>
        <v>0</v>
      </c>
      <c r="AR102" s="140">
        <f t="shared" si="36"/>
        <v>0</v>
      </c>
      <c r="AS102" s="140">
        <f t="shared" si="35"/>
        <v>0</v>
      </c>
      <c r="AT102" s="140">
        <f t="shared" si="35"/>
        <v>0</v>
      </c>
      <c r="AU102" s="140">
        <f t="shared" si="35"/>
        <v>0</v>
      </c>
      <c r="AV102" s="40" t="s">
        <v>23</v>
      </c>
      <c r="AW102" s="40" t="s">
        <v>23</v>
      </c>
      <c r="AX102" s="40" t="s">
        <v>23</v>
      </c>
      <c r="AY102" s="40" t="s">
        <v>23</v>
      </c>
      <c r="AZ102" s="40" t="s">
        <v>23</v>
      </c>
      <c r="BA102" s="40" t="s">
        <v>23</v>
      </c>
      <c r="BB102" s="40" t="s">
        <v>23</v>
      </c>
      <c r="BC102" s="40" t="s">
        <v>23</v>
      </c>
      <c r="BD102" s="40" t="s">
        <v>23</v>
      </c>
      <c r="BE102" s="9">
        <f>SUM(E102:BD102)</f>
        <v>0</v>
      </c>
    </row>
    <row r="103" spans="1:57" ht="22.5" customHeight="1" hidden="1" thickBot="1">
      <c r="A103" s="314"/>
      <c r="B103" s="328" t="s">
        <v>54</v>
      </c>
      <c r="C103" s="361" t="s">
        <v>113</v>
      </c>
      <c r="D103" s="10" t="s">
        <v>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 t="s">
        <v>23</v>
      </c>
      <c r="W103" s="13" t="s">
        <v>23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58"/>
      <c r="AH103" s="58"/>
      <c r="AI103" s="58"/>
      <c r="AJ103" s="9"/>
      <c r="AK103" s="9"/>
      <c r="AL103" s="9"/>
      <c r="AM103" s="9"/>
      <c r="AN103" s="13"/>
      <c r="AO103" s="13"/>
      <c r="AP103" s="13"/>
      <c r="AQ103" s="141"/>
      <c r="AR103" s="140"/>
      <c r="AS103" s="140"/>
      <c r="AT103" s="140"/>
      <c r="AU103" s="140"/>
      <c r="AV103" s="9" t="s">
        <v>23</v>
      </c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>
        <f>SUM(E103:BD103)</f>
        <v>0</v>
      </c>
    </row>
    <row r="104" spans="1:57" ht="15.75" customHeight="1" hidden="1" thickBot="1">
      <c r="A104" s="314"/>
      <c r="B104" s="329"/>
      <c r="C104" s="362"/>
      <c r="D104" s="10" t="s">
        <v>25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 t="s">
        <v>23</v>
      </c>
      <c r="W104" s="13" t="s">
        <v>23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58"/>
      <c r="AH104" s="58"/>
      <c r="AI104" s="58"/>
      <c r="AJ104" s="9"/>
      <c r="AK104" s="9"/>
      <c r="AL104" s="9"/>
      <c r="AM104" s="9"/>
      <c r="AN104" s="13"/>
      <c r="AO104" s="13"/>
      <c r="AP104" s="13"/>
      <c r="AQ104" s="141"/>
      <c r="AR104" s="140"/>
      <c r="AS104" s="140"/>
      <c r="AT104" s="140"/>
      <c r="AU104" s="140"/>
      <c r="AV104" s="9" t="s">
        <v>23</v>
      </c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>
        <f>SUM(E104:BD104)</f>
        <v>0</v>
      </c>
    </row>
    <row r="105" spans="1:57" ht="15.75" customHeight="1" hidden="1" thickBot="1">
      <c r="A105" s="314"/>
      <c r="B105" s="79" t="s">
        <v>114</v>
      </c>
      <c r="C105" s="136" t="s">
        <v>47</v>
      </c>
      <c r="D105" s="10" t="s">
        <v>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 t="s">
        <v>23</v>
      </c>
      <c r="W105" s="13" t="s">
        <v>23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58"/>
      <c r="AH105" s="58"/>
      <c r="AI105" s="58"/>
      <c r="AJ105" s="9"/>
      <c r="AK105" s="9"/>
      <c r="AL105" s="9"/>
      <c r="AM105" s="9"/>
      <c r="AN105" s="13"/>
      <c r="AO105" s="13"/>
      <c r="AP105" s="13"/>
      <c r="AQ105" s="141"/>
      <c r="AR105" s="140"/>
      <c r="AS105" s="140"/>
      <c r="AT105" s="140"/>
      <c r="AU105" s="140"/>
      <c r="AV105" s="9" t="s">
        <v>23</v>
      </c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>
        <f>SUM(E105:BD105)</f>
        <v>0</v>
      </c>
    </row>
    <row r="106" spans="1:57" ht="18" customHeight="1" hidden="1" thickBot="1">
      <c r="A106" s="314"/>
      <c r="B106" s="349" t="s">
        <v>58</v>
      </c>
      <c r="C106" s="349" t="s">
        <v>146</v>
      </c>
      <c r="D106" s="39" t="s">
        <v>22</v>
      </c>
      <c r="E106" s="40">
        <f>E108+E110</f>
        <v>0</v>
      </c>
      <c r="F106" s="40">
        <f aca="true" t="shared" si="37" ref="F106:U106">F108+F110</f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40">
        <f t="shared" si="37"/>
        <v>0</v>
      </c>
      <c r="K106" s="40">
        <f t="shared" si="37"/>
        <v>0</v>
      </c>
      <c r="L106" s="40">
        <f t="shared" si="37"/>
        <v>0</v>
      </c>
      <c r="M106" s="40">
        <f t="shared" si="37"/>
        <v>0</v>
      </c>
      <c r="N106" s="40">
        <f t="shared" si="37"/>
        <v>0</v>
      </c>
      <c r="O106" s="40">
        <f t="shared" si="37"/>
        <v>0</v>
      </c>
      <c r="P106" s="40">
        <f t="shared" si="37"/>
        <v>0</v>
      </c>
      <c r="Q106" s="40">
        <f t="shared" si="37"/>
        <v>0</v>
      </c>
      <c r="R106" s="40">
        <f t="shared" si="37"/>
        <v>0</v>
      </c>
      <c r="S106" s="40">
        <f t="shared" si="37"/>
        <v>0</v>
      </c>
      <c r="T106" s="40">
        <f t="shared" si="37"/>
        <v>0</v>
      </c>
      <c r="U106" s="40">
        <f t="shared" si="37"/>
        <v>0</v>
      </c>
      <c r="V106" s="40" t="s">
        <v>23</v>
      </c>
      <c r="W106" s="41" t="s">
        <v>23</v>
      </c>
      <c r="X106" s="40">
        <f aca="true" t="shared" si="38" ref="X106:AR106">X108+X110</f>
        <v>0</v>
      </c>
      <c r="Y106" s="40">
        <f t="shared" si="38"/>
        <v>0</v>
      </c>
      <c r="Z106" s="40">
        <f t="shared" si="38"/>
        <v>0</v>
      </c>
      <c r="AA106" s="40">
        <f t="shared" si="38"/>
        <v>0</v>
      </c>
      <c r="AB106" s="40">
        <f t="shared" si="38"/>
        <v>0</v>
      </c>
      <c r="AC106" s="40">
        <f t="shared" si="38"/>
        <v>0</v>
      </c>
      <c r="AD106" s="40">
        <f t="shared" si="38"/>
        <v>0</v>
      </c>
      <c r="AE106" s="40">
        <f t="shared" si="38"/>
        <v>0</v>
      </c>
      <c r="AF106" s="40">
        <f t="shared" si="38"/>
        <v>0</v>
      </c>
      <c r="AG106" s="40">
        <f t="shared" si="38"/>
        <v>0</v>
      </c>
      <c r="AH106" s="40">
        <f t="shared" si="38"/>
        <v>0</v>
      </c>
      <c r="AI106" s="40">
        <f t="shared" si="38"/>
        <v>0</v>
      </c>
      <c r="AJ106" s="40">
        <f t="shared" si="38"/>
        <v>0</v>
      </c>
      <c r="AK106" s="40">
        <f t="shared" si="38"/>
        <v>0</v>
      </c>
      <c r="AL106" s="40">
        <f t="shared" si="38"/>
        <v>0</v>
      </c>
      <c r="AM106" s="40">
        <f t="shared" si="38"/>
        <v>0</v>
      </c>
      <c r="AN106" s="40">
        <f t="shared" si="38"/>
        <v>0</v>
      </c>
      <c r="AO106" s="40">
        <f t="shared" si="38"/>
        <v>0</v>
      </c>
      <c r="AP106" s="40">
        <f t="shared" si="38"/>
        <v>0</v>
      </c>
      <c r="AQ106" s="140">
        <f t="shared" si="38"/>
        <v>0</v>
      </c>
      <c r="AR106" s="140">
        <f t="shared" si="38"/>
        <v>0</v>
      </c>
      <c r="AS106" s="140">
        <f>AS108+AS110</f>
        <v>0</v>
      </c>
      <c r="AT106" s="140">
        <f>AT108+AT110</f>
        <v>0</v>
      </c>
      <c r="AU106" s="140"/>
      <c r="AV106" s="9" t="s">
        <v>23</v>
      </c>
      <c r="AW106" s="9" t="s">
        <v>23</v>
      </c>
      <c r="AX106" s="9" t="s">
        <v>23</v>
      </c>
      <c r="AY106" s="9" t="s">
        <v>23</v>
      </c>
      <c r="AZ106" s="9" t="s">
        <v>23</v>
      </c>
      <c r="BA106" s="9" t="s">
        <v>23</v>
      </c>
      <c r="BB106" s="9" t="s">
        <v>23</v>
      </c>
      <c r="BC106" s="9" t="s">
        <v>23</v>
      </c>
      <c r="BD106" s="9" t="s">
        <v>23</v>
      </c>
      <c r="BE106" s="9">
        <f t="shared" si="20"/>
        <v>0</v>
      </c>
    </row>
    <row r="107" spans="1:57" ht="13.5" customHeight="1" hidden="1" thickBot="1">
      <c r="A107" s="314"/>
      <c r="B107" s="350"/>
      <c r="C107" s="350"/>
      <c r="D107" s="39" t="s">
        <v>25</v>
      </c>
      <c r="E107" s="40">
        <f aca="true" t="shared" si="39" ref="E107:U107">E109</f>
        <v>0</v>
      </c>
      <c r="F107" s="40">
        <f t="shared" si="39"/>
        <v>0</v>
      </c>
      <c r="G107" s="40">
        <f t="shared" si="39"/>
        <v>0</v>
      </c>
      <c r="H107" s="40">
        <f t="shared" si="39"/>
        <v>0</v>
      </c>
      <c r="I107" s="40">
        <f t="shared" si="39"/>
        <v>0</v>
      </c>
      <c r="J107" s="40">
        <f t="shared" si="39"/>
        <v>0</v>
      </c>
      <c r="K107" s="40">
        <f t="shared" si="39"/>
        <v>0</v>
      </c>
      <c r="L107" s="40">
        <f t="shared" si="39"/>
        <v>0</v>
      </c>
      <c r="M107" s="40">
        <f t="shared" si="39"/>
        <v>0</v>
      </c>
      <c r="N107" s="40">
        <f t="shared" si="39"/>
        <v>0</v>
      </c>
      <c r="O107" s="40">
        <f t="shared" si="39"/>
        <v>0</v>
      </c>
      <c r="P107" s="40">
        <f t="shared" si="39"/>
        <v>0</v>
      </c>
      <c r="Q107" s="40">
        <f t="shared" si="39"/>
        <v>0</v>
      </c>
      <c r="R107" s="40">
        <f t="shared" si="39"/>
        <v>0</v>
      </c>
      <c r="S107" s="40">
        <f t="shared" si="39"/>
        <v>0</v>
      </c>
      <c r="T107" s="40">
        <f t="shared" si="39"/>
        <v>0</v>
      </c>
      <c r="U107" s="40">
        <f t="shared" si="39"/>
        <v>0</v>
      </c>
      <c r="V107" s="40" t="s">
        <v>23</v>
      </c>
      <c r="W107" s="41" t="s">
        <v>23</v>
      </c>
      <c r="X107" s="40">
        <f aca="true" t="shared" si="40" ref="X107:AR107">X109</f>
        <v>0</v>
      </c>
      <c r="Y107" s="40">
        <f t="shared" si="40"/>
        <v>0</v>
      </c>
      <c r="Z107" s="40">
        <f t="shared" si="40"/>
        <v>0</v>
      </c>
      <c r="AA107" s="40">
        <f t="shared" si="40"/>
        <v>0</v>
      </c>
      <c r="AB107" s="40">
        <f t="shared" si="40"/>
        <v>0</v>
      </c>
      <c r="AC107" s="40">
        <f t="shared" si="40"/>
        <v>0</v>
      </c>
      <c r="AD107" s="40">
        <f t="shared" si="40"/>
        <v>0</v>
      </c>
      <c r="AE107" s="40">
        <f t="shared" si="40"/>
        <v>0</v>
      </c>
      <c r="AF107" s="40">
        <f t="shared" si="40"/>
        <v>0</v>
      </c>
      <c r="AG107" s="40">
        <f t="shared" si="40"/>
        <v>0</v>
      </c>
      <c r="AH107" s="40">
        <f t="shared" si="40"/>
        <v>0</v>
      </c>
      <c r="AI107" s="40">
        <f t="shared" si="40"/>
        <v>0</v>
      </c>
      <c r="AJ107" s="40">
        <f t="shared" si="40"/>
        <v>0</v>
      </c>
      <c r="AK107" s="40">
        <f t="shared" si="40"/>
        <v>0</v>
      </c>
      <c r="AL107" s="40">
        <f t="shared" si="40"/>
        <v>0</v>
      </c>
      <c r="AM107" s="40">
        <f t="shared" si="40"/>
        <v>0</v>
      </c>
      <c r="AN107" s="40">
        <f t="shared" si="40"/>
        <v>0</v>
      </c>
      <c r="AO107" s="40">
        <f t="shared" si="40"/>
        <v>0</v>
      </c>
      <c r="AP107" s="40">
        <f t="shared" si="40"/>
        <v>0</v>
      </c>
      <c r="AQ107" s="140">
        <f t="shared" si="40"/>
        <v>0</v>
      </c>
      <c r="AR107" s="140">
        <f t="shared" si="40"/>
        <v>0</v>
      </c>
      <c r="AS107" s="140">
        <f>AS109</f>
        <v>0</v>
      </c>
      <c r="AT107" s="140">
        <f>AT109</f>
        <v>0</v>
      </c>
      <c r="AU107" s="140">
        <f>AU109</f>
        <v>0</v>
      </c>
      <c r="AV107" s="9" t="s">
        <v>23</v>
      </c>
      <c r="AW107" s="9" t="s">
        <v>23</v>
      </c>
      <c r="AX107" s="9" t="s">
        <v>23</v>
      </c>
      <c r="AY107" s="9" t="s">
        <v>23</v>
      </c>
      <c r="AZ107" s="9" t="s">
        <v>23</v>
      </c>
      <c r="BA107" s="9" t="s">
        <v>23</v>
      </c>
      <c r="BB107" s="9" t="s">
        <v>23</v>
      </c>
      <c r="BC107" s="9" t="s">
        <v>23</v>
      </c>
      <c r="BD107" s="9" t="s">
        <v>23</v>
      </c>
      <c r="BE107" s="9">
        <f t="shared" si="20"/>
        <v>0</v>
      </c>
    </row>
    <row r="108" spans="1:57" ht="13.5" customHeight="1" hidden="1" thickBot="1">
      <c r="A108" s="314"/>
      <c r="B108" s="359" t="s">
        <v>119</v>
      </c>
      <c r="C108" s="361" t="s">
        <v>115</v>
      </c>
      <c r="D108" s="10" t="s">
        <v>22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 t="s">
        <v>23</v>
      </c>
      <c r="W108" s="13" t="s">
        <v>23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58"/>
      <c r="AH108" s="58"/>
      <c r="AI108" s="58"/>
      <c r="AJ108" s="9"/>
      <c r="AK108" s="9"/>
      <c r="AL108" s="9"/>
      <c r="AM108" s="9"/>
      <c r="AN108" s="13"/>
      <c r="AO108" s="13"/>
      <c r="AP108" s="13"/>
      <c r="AQ108" s="141"/>
      <c r="AR108" s="140"/>
      <c r="AS108" s="140"/>
      <c r="AT108" s="140"/>
      <c r="AU108" s="140"/>
      <c r="AV108" s="9" t="s">
        <v>23</v>
      </c>
      <c r="AW108" s="9" t="s">
        <v>23</v>
      </c>
      <c r="AX108" s="9" t="s">
        <v>23</v>
      </c>
      <c r="AY108" s="9" t="s">
        <v>23</v>
      </c>
      <c r="AZ108" s="9" t="s">
        <v>23</v>
      </c>
      <c r="BA108" s="9" t="s">
        <v>23</v>
      </c>
      <c r="BB108" s="9" t="s">
        <v>23</v>
      </c>
      <c r="BC108" s="9" t="s">
        <v>23</v>
      </c>
      <c r="BD108" s="9" t="s">
        <v>23</v>
      </c>
      <c r="BE108" s="9">
        <f t="shared" si="20"/>
        <v>0</v>
      </c>
    </row>
    <row r="109" spans="1:57" ht="13.5" customHeight="1" hidden="1" thickBot="1">
      <c r="A109" s="314"/>
      <c r="B109" s="360"/>
      <c r="C109" s="362"/>
      <c r="D109" s="10" t="s">
        <v>25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 t="s">
        <v>23</v>
      </c>
      <c r="W109" s="13" t="s">
        <v>23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58"/>
      <c r="AH109" s="58"/>
      <c r="AI109" s="58"/>
      <c r="AJ109" s="9"/>
      <c r="AK109" s="9"/>
      <c r="AL109" s="9"/>
      <c r="AM109" s="9"/>
      <c r="AN109" s="13"/>
      <c r="AO109" s="13"/>
      <c r="AP109" s="13"/>
      <c r="AQ109" s="141"/>
      <c r="AR109" s="140"/>
      <c r="AS109" s="140"/>
      <c r="AT109" s="140"/>
      <c r="AU109" s="140"/>
      <c r="AV109" s="9" t="s">
        <v>23</v>
      </c>
      <c r="AW109" s="9" t="s">
        <v>23</v>
      </c>
      <c r="AX109" s="9" t="s">
        <v>23</v>
      </c>
      <c r="AY109" s="9" t="s">
        <v>23</v>
      </c>
      <c r="AZ109" s="9" t="s">
        <v>23</v>
      </c>
      <c r="BA109" s="9" t="s">
        <v>23</v>
      </c>
      <c r="BB109" s="9" t="s">
        <v>23</v>
      </c>
      <c r="BC109" s="9" t="s">
        <v>23</v>
      </c>
      <c r="BD109" s="9" t="s">
        <v>23</v>
      </c>
      <c r="BE109" s="9">
        <f t="shared" si="20"/>
        <v>0</v>
      </c>
    </row>
    <row r="110" spans="1:57" ht="18.75" customHeight="1" hidden="1" thickBot="1">
      <c r="A110" s="314"/>
      <c r="B110" s="79" t="s">
        <v>120</v>
      </c>
      <c r="C110" s="135" t="s">
        <v>47</v>
      </c>
      <c r="D110" s="10" t="s">
        <v>22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 t="s">
        <v>23</v>
      </c>
      <c r="W110" s="13" t="s">
        <v>23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58"/>
      <c r="AH110" s="58"/>
      <c r="AI110" s="58"/>
      <c r="AJ110" s="9"/>
      <c r="AK110" s="9"/>
      <c r="AL110" s="9"/>
      <c r="AM110" s="9"/>
      <c r="AN110" s="13"/>
      <c r="AO110" s="13"/>
      <c r="AP110" s="13"/>
      <c r="AQ110" s="141"/>
      <c r="AR110" s="140"/>
      <c r="AS110" s="140"/>
      <c r="AT110" s="140"/>
      <c r="AU110" s="140"/>
      <c r="AV110" s="357" t="s">
        <v>23</v>
      </c>
      <c r="AW110" s="357" t="s">
        <v>23</v>
      </c>
      <c r="AX110" s="357" t="s">
        <v>23</v>
      </c>
      <c r="AY110" s="357" t="s">
        <v>23</v>
      </c>
      <c r="AZ110" s="357" t="s">
        <v>23</v>
      </c>
      <c r="BA110" s="357" t="s">
        <v>23</v>
      </c>
      <c r="BB110" s="357" t="s">
        <v>23</v>
      </c>
      <c r="BC110" s="357" t="s">
        <v>23</v>
      </c>
      <c r="BD110" s="357" t="s">
        <v>23</v>
      </c>
      <c r="BE110" s="9">
        <f t="shared" si="20"/>
        <v>0</v>
      </c>
    </row>
    <row r="111" spans="1:57" ht="27.75" customHeight="1" thickBot="1">
      <c r="A111" s="314"/>
      <c r="B111" s="44"/>
      <c r="C111" s="45"/>
      <c r="D111" s="46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 t="s">
        <v>202</v>
      </c>
      <c r="V111" s="46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64"/>
      <c r="AH111" s="64"/>
      <c r="AI111" s="64"/>
      <c r="AJ111" s="46"/>
      <c r="AK111" s="46"/>
      <c r="AL111" s="46"/>
      <c r="AM111" s="46"/>
      <c r="AN111" s="48"/>
      <c r="AO111" s="48"/>
      <c r="AP111" s="48"/>
      <c r="AQ111" s="156"/>
      <c r="AR111" s="46"/>
      <c r="AS111" s="46"/>
      <c r="AT111" s="46"/>
      <c r="AU111" s="46" t="s">
        <v>202</v>
      </c>
      <c r="AV111" s="358"/>
      <c r="AW111" s="358"/>
      <c r="AX111" s="358"/>
      <c r="AY111" s="358"/>
      <c r="AZ111" s="358"/>
      <c r="BA111" s="358"/>
      <c r="BB111" s="358"/>
      <c r="BC111" s="358"/>
      <c r="BD111" s="358"/>
      <c r="BE111" s="9">
        <f t="shared" si="20"/>
        <v>0</v>
      </c>
    </row>
    <row r="112" spans="1:57" ht="12.75">
      <c r="A112" s="314"/>
      <c r="B112" s="391" t="s">
        <v>60</v>
      </c>
      <c r="C112" s="392"/>
      <c r="D112" s="393"/>
      <c r="E112" s="357">
        <f>E36+E29+E7</f>
        <v>36</v>
      </c>
      <c r="F112" s="357">
        <f aca="true" t="shared" si="41" ref="F112:T112">F7+F29+F38+F64</f>
        <v>36</v>
      </c>
      <c r="G112" s="357">
        <f t="shared" si="41"/>
        <v>36</v>
      </c>
      <c r="H112" s="357">
        <f t="shared" si="41"/>
        <v>36</v>
      </c>
      <c r="I112" s="357">
        <f t="shared" si="41"/>
        <v>36</v>
      </c>
      <c r="J112" s="357">
        <f t="shared" si="41"/>
        <v>36</v>
      </c>
      <c r="K112" s="357">
        <f t="shared" si="41"/>
        <v>36</v>
      </c>
      <c r="L112" s="357">
        <f t="shared" si="41"/>
        <v>36</v>
      </c>
      <c r="M112" s="357">
        <f t="shared" si="41"/>
        <v>36</v>
      </c>
      <c r="N112" s="357">
        <f t="shared" si="41"/>
        <v>36</v>
      </c>
      <c r="O112" s="357">
        <f t="shared" si="41"/>
        <v>36</v>
      </c>
      <c r="P112" s="357">
        <f t="shared" si="41"/>
        <v>36</v>
      </c>
      <c r="Q112" s="357">
        <f t="shared" si="41"/>
        <v>36</v>
      </c>
      <c r="R112" s="357">
        <f t="shared" si="41"/>
        <v>36</v>
      </c>
      <c r="S112" s="357">
        <f t="shared" si="41"/>
        <v>36</v>
      </c>
      <c r="T112" s="357">
        <f t="shared" si="41"/>
        <v>36</v>
      </c>
      <c r="U112" s="357" t="s">
        <v>202</v>
      </c>
      <c r="V112" s="357" t="s">
        <v>23</v>
      </c>
      <c r="W112" s="369" t="s">
        <v>23</v>
      </c>
      <c r="X112" s="369">
        <f>X36+X29+X7</f>
        <v>36</v>
      </c>
      <c r="Y112" s="369">
        <f aca="true" t="shared" si="42" ref="Y112:AT112">Y7+Y29+Y38+Y64</f>
        <v>36</v>
      </c>
      <c r="Z112" s="369">
        <f t="shared" si="42"/>
        <v>36</v>
      </c>
      <c r="AA112" s="369">
        <f t="shared" si="42"/>
        <v>36</v>
      </c>
      <c r="AB112" s="369">
        <f t="shared" si="42"/>
        <v>36</v>
      </c>
      <c r="AC112" s="369">
        <f t="shared" si="42"/>
        <v>36</v>
      </c>
      <c r="AD112" s="369">
        <f t="shared" si="42"/>
        <v>36</v>
      </c>
      <c r="AE112" s="369">
        <f t="shared" si="42"/>
        <v>36</v>
      </c>
      <c r="AF112" s="369">
        <f t="shared" si="42"/>
        <v>36</v>
      </c>
      <c r="AG112" s="373">
        <f t="shared" si="42"/>
        <v>36</v>
      </c>
      <c r="AH112" s="373">
        <f t="shared" si="42"/>
        <v>36</v>
      </c>
      <c r="AI112" s="373">
        <f t="shared" si="42"/>
        <v>36</v>
      </c>
      <c r="AJ112" s="357">
        <f t="shared" si="42"/>
        <v>36</v>
      </c>
      <c r="AK112" s="357">
        <f t="shared" si="42"/>
        <v>36</v>
      </c>
      <c r="AL112" s="357">
        <f t="shared" si="42"/>
        <v>36</v>
      </c>
      <c r="AM112" s="357">
        <f t="shared" si="42"/>
        <v>36</v>
      </c>
      <c r="AN112" s="369">
        <v>36</v>
      </c>
      <c r="AO112" s="369">
        <v>36</v>
      </c>
      <c r="AP112" s="369">
        <v>36</v>
      </c>
      <c r="AQ112" s="369">
        <f t="shared" si="42"/>
        <v>36</v>
      </c>
      <c r="AR112" s="357">
        <f t="shared" si="42"/>
        <v>36</v>
      </c>
      <c r="AS112" s="357">
        <f t="shared" si="42"/>
        <v>36</v>
      </c>
      <c r="AT112" s="357">
        <f t="shared" si="42"/>
        <v>36</v>
      </c>
      <c r="AU112" s="357" t="s">
        <v>202</v>
      </c>
      <c r="AV112" s="357" t="s">
        <v>23</v>
      </c>
      <c r="AW112" s="357" t="s">
        <v>23</v>
      </c>
      <c r="AX112" s="357" t="s">
        <v>23</v>
      </c>
      <c r="AY112" s="357" t="s">
        <v>23</v>
      </c>
      <c r="AZ112" s="357" t="s">
        <v>23</v>
      </c>
      <c r="BA112" s="357" t="s">
        <v>23</v>
      </c>
      <c r="BB112" s="357" t="s">
        <v>23</v>
      </c>
      <c r="BC112" s="357" t="s">
        <v>23</v>
      </c>
      <c r="BD112" s="357" t="s">
        <v>23</v>
      </c>
      <c r="BE112" s="375">
        <f>SUM(E112:BD113)</f>
        <v>1404</v>
      </c>
    </row>
    <row r="113" spans="1:57" ht="18" customHeight="1" thickBot="1">
      <c r="A113" s="314"/>
      <c r="B113" s="377" t="s">
        <v>61</v>
      </c>
      <c r="C113" s="378"/>
      <c r="D113" s="379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4"/>
      <c r="AH113" s="374"/>
      <c r="AI113" s="374"/>
      <c r="AJ113" s="358"/>
      <c r="AK113" s="358"/>
      <c r="AL113" s="358"/>
      <c r="AM113" s="358"/>
      <c r="AN113" s="370"/>
      <c r="AO113" s="370"/>
      <c r="AP113" s="370"/>
      <c r="AQ113" s="370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58"/>
      <c r="BE113" s="376"/>
    </row>
    <row r="114" spans="1:57" ht="25.5" customHeight="1" thickBot="1">
      <c r="A114" s="314"/>
      <c r="B114" s="380" t="s">
        <v>62</v>
      </c>
      <c r="C114" s="381"/>
      <c r="D114" s="382"/>
      <c r="E114" s="17">
        <v>18</v>
      </c>
      <c r="F114" s="17">
        <v>18</v>
      </c>
      <c r="G114" s="17">
        <v>18</v>
      </c>
      <c r="H114" s="17">
        <v>18</v>
      </c>
      <c r="I114" s="17">
        <v>18</v>
      </c>
      <c r="J114" s="17">
        <v>18</v>
      </c>
      <c r="K114" s="17">
        <v>18</v>
      </c>
      <c r="L114" s="17">
        <v>18</v>
      </c>
      <c r="M114" s="17">
        <v>18</v>
      </c>
      <c r="N114" s="17">
        <v>18</v>
      </c>
      <c r="O114" s="17">
        <v>18</v>
      </c>
      <c r="P114" s="17">
        <v>18</v>
      </c>
      <c r="Q114" s="17">
        <v>18</v>
      </c>
      <c r="R114" s="17">
        <v>18</v>
      </c>
      <c r="S114" s="17">
        <v>18</v>
      </c>
      <c r="T114" s="17">
        <v>18</v>
      </c>
      <c r="U114" s="17" t="s">
        <v>202</v>
      </c>
      <c r="V114" s="17" t="s">
        <v>23</v>
      </c>
      <c r="W114" s="36" t="s">
        <v>23</v>
      </c>
      <c r="X114" s="36">
        <v>18</v>
      </c>
      <c r="Y114" s="36">
        <v>18</v>
      </c>
      <c r="Z114" s="36">
        <v>18</v>
      </c>
      <c r="AA114" s="36">
        <v>18</v>
      </c>
      <c r="AB114" s="36">
        <v>18</v>
      </c>
      <c r="AC114" s="36">
        <v>18</v>
      </c>
      <c r="AD114" s="36">
        <v>18</v>
      </c>
      <c r="AE114" s="36">
        <v>18</v>
      </c>
      <c r="AF114" s="36">
        <v>18</v>
      </c>
      <c r="AG114" s="55">
        <v>18</v>
      </c>
      <c r="AH114" s="55">
        <v>18</v>
      </c>
      <c r="AI114" s="55">
        <v>18</v>
      </c>
      <c r="AJ114" s="17">
        <v>18</v>
      </c>
      <c r="AK114" s="17">
        <v>18</v>
      </c>
      <c r="AL114" s="17">
        <v>18</v>
      </c>
      <c r="AM114" s="17">
        <v>18</v>
      </c>
      <c r="AN114" s="36">
        <v>18</v>
      </c>
      <c r="AO114" s="36">
        <v>18</v>
      </c>
      <c r="AP114" s="36">
        <v>18</v>
      </c>
      <c r="AQ114" s="36">
        <f>AQ37+AQ30+AQ8</f>
        <v>0</v>
      </c>
      <c r="AR114" s="17">
        <f>AR37+AR30+AR8</f>
        <v>0</v>
      </c>
      <c r="AS114" s="17">
        <f>AS37+AS30+AS8</f>
        <v>0</v>
      </c>
      <c r="AT114" s="17">
        <f>AT37+AT30+AT8</f>
        <v>0</v>
      </c>
      <c r="AU114" s="17" t="s">
        <v>202</v>
      </c>
      <c r="AV114" s="17" t="s">
        <v>23</v>
      </c>
      <c r="AW114" s="17" t="s">
        <v>23</v>
      </c>
      <c r="AX114" s="17" t="s">
        <v>23</v>
      </c>
      <c r="AY114" s="17" t="s">
        <v>23</v>
      </c>
      <c r="AZ114" s="17" t="s">
        <v>23</v>
      </c>
      <c r="BA114" s="17" t="s">
        <v>23</v>
      </c>
      <c r="BB114" s="17" t="s">
        <v>23</v>
      </c>
      <c r="BC114" s="17" t="s">
        <v>23</v>
      </c>
      <c r="BD114" s="17" t="s">
        <v>23</v>
      </c>
      <c r="BE114" s="230">
        <f>SUM(E114:BD114)</f>
        <v>630</v>
      </c>
    </row>
    <row r="115" spans="1:57" ht="24.75" customHeight="1" thickBot="1">
      <c r="A115" s="314"/>
      <c r="B115" s="380" t="s">
        <v>63</v>
      </c>
      <c r="C115" s="381"/>
      <c r="D115" s="382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>
        <v>50</v>
      </c>
      <c r="V115" s="17" t="s">
        <v>23</v>
      </c>
      <c r="W115" s="36" t="s">
        <v>23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55"/>
      <c r="AH115" s="55"/>
      <c r="AI115" s="55"/>
      <c r="AJ115" s="17"/>
      <c r="AK115" s="17"/>
      <c r="AL115" s="17"/>
      <c r="AM115" s="17"/>
      <c r="AN115" s="36"/>
      <c r="AO115" s="36"/>
      <c r="AP115" s="36"/>
      <c r="AQ115" s="36"/>
      <c r="AR115" s="17">
        <v>50</v>
      </c>
      <c r="AS115" s="17"/>
      <c r="AT115" s="17"/>
      <c r="AU115" s="17" t="s">
        <v>202</v>
      </c>
      <c r="AV115" s="17" t="s">
        <v>23</v>
      </c>
      <c r="AW115" s="17" t="s">
        <v>23</v>
      </c>
      <c r="AX115" s="17" t="s">
        <v>23</v>
      </c>
      <c r="AY115" s="17" t="s">
        <v>23</v>
      </c>
      <c r="AZ115" s="17" t="s">
        <v>23</v>
      </c>
      <c r="BA115" s="17" t="s">
        <v>23</v>
      </c>
      <c r="BB115" s="17" t="s">
        <v>23</v>
      </c>
      <c r="BC115" s="17" t="s">
        <v>23</v>
      </c>
      <c r="BD115" s="17" t="s">
        <v>23</v>
      </c>
      <c r="BE115" s="230">
        <f>SUM(E115:BD115)</f>
        <v>100</v>
      </c>
    </row>
    <row r="116" spans="1:57" ht="38.25" customHeight="1" thickBot="1">
      <c r="A116" s="316"/>
      <c r="B116" s="380" t="s">
        <v>64</v>
      </c>
      <c r="C116" s="381"/>
      <c r="D116" s="382"/>
      <c r="E116" s="17">
        <f aca="true" t="shared" si="43" ref="E116:T116">E112+E114+E115</f>
        <v>54</v>
      </c>
      <c r="F116" s="17">
        <f t="shared" si="43"/>
        <v>54</v>
      </c>
      <c r="G116" s="17">
        <f t="shared" si="43"/>
        <v>54</v>
      </c>
      <c r="H116" s="17">
        <f t="shared" si="43"/>
        <v>54</v>
      </c>
      <c r="I116" s="17">
        <f t="shared" si="43"/>
        <v>54</v>
      </c>
      <c r="J116" s="17">
        <f t="shared" si="43"/>
        <v>54</v>
      </c>
      <c r="K116" s="17">
        <f t="shared" si="43"/>
        <v>54</v>
      </c>
      <c r="L116" s="17">
        <f t="shared" si="43"/>
        <v>54</v>
      </c>
      <c r="M116" s="17">
        <f t="shared" si="43"/>
        <v>54</v>
      </c>
      <c r="N116" s="17">
        <f t="shared" si="43"/>
        <v>54</v>
      </c>
      <c r="O116" s="17">
        <f t="shared" si="43"/>
        <v>54</v>
      </c>
      <c r="P116" s="17">
        <f t="shared" si="43"/>
        <v>54</v>
      </c>
      <c r="Q116" s="17">
        <f t="shared" si="43"/>
        <v>54</v>
      </c>
      <c r="R116" s="17">
        <f t="shared" si="43"/>
        <v>54</v>
      </c>
      <c r="S116" s="17">
        <f t="shared" si="43"/>
        <v>54</v>
      </c>
      <c r="T116" s="17">
        <f t="shared" si="43"/>
        <v>54</v>
      </c>
      <c r="U116" s="17">
        <v>50</v>
      </c>
      <c r="V116" s="17" t="s">
        <v>23</v>
      </c>
      <c r="W116" s="36" t="s">
        <v>23</v>
      </c>
      <c r="X116" s="36">
        <f aca="true" t="shared" si="44" ref="X116:AT116">X112+X114+X115</f>
        <v>54</v>
      </c>
      <c r="Y116" s="36">
        <f t="shared" si="44"/>
        <v>54</v>
      </c>
      <c r="Z116" s="36">
        <f t="shared" si="44"/>
        <v>54</v>
      </c>
      <c r="AA116" s="36">
        <f t="shared" si="44"/>
        <v>54</v>
      </c>
      <c r="AB116" s="36">
        <f t="shared" si="44"/>
        <v>54</v>
      </c>
      <c r="AC116" s="36">
        <f t="shared" si="44"/>
        <v>54</v>
      </c>
      <c r="AD116" s="36">
        <f t="shared" si="44"/>
        <v>54</v>
      </c>
      <c r="AE116" s="36">
        <f t="shared" si="44"/>
        <v>54</v>
      </c>
      <c r="AF116" s="36">
        <f t="shared" si="44"/>
        <v>54</v>
      </c>
      <c r="AG116" s="55">
        <f t="shared" si="44"/>
        <v>54</v>
      </c>
      <c r="AH116" s="55">
        <f t="shared" si="44"/>
        <v>54</v>
      </c>
      <c r="AI116" s="55">
        <f t="shared" si="44"/>
        <v>54</v>
      </c>
      <c r="AJ116" s="17">
        <f t="shared" si="44"/>
        <v>54</v>
      </c>
      <c r="AK116" s="17">
        <f t="shared" si="44"/>
        <v>54</v>
      </c>
      <c r="AL116" s="17">
        <f t="shared" si="44"/>
        <v>54</v>
      </c>
      <c r="AM116" s="17">
        <f t="shared" si="44"/>
        <v>54</v>
      </c>
      <c r="AN116" s="36">
        <f t="shared" si="44"/>
        <v>54</v>
      </c>
      <c r="AO116" s="36">
        <f t="shared" si="44"/>
        <v>54</v>
      </c>
      <c r="AP116" s="36">
        <f t="shared" si="44"/>
        <v>54</v>
      </c>
      <c r="AQ116" s="36">
        <f t="shared" si="44"/>
        <v>36</v>
      </c>
      <c r="AR116" s="17">
        <f t="shared" si="44"/>
        <v>86</v>
      </c>
      <c r="AS116" s="17">
        <f t="shared" si="44"/>
        <v>36</v>
      </c>
      <c r="AT116" s="17">
        <f t="shared" si="44"/>
        <v>36</v>
      </c>
      <c r="AU116" s="17" t="s">
        <v>202</v>
      </c>
      <c r="AV116" s="17" t="s">
        <v>23</v>
      </c>
      <c r="AW116" s="17" t="s">
        <v>23</v>
      </c>
      <c r="AX116" s="17" t="s">
        <v>23</v>
      </c>
      <c r="AY116" s="17" t="s">
        <v>23</v>
      </c>
      <c r="AZ116" s="17" t="s">
        <v>23</v>
      </c>
      <c r="BA116" s="17" t="s">
        <v>23</v>
      </c>
      <c r="BB116" s="17" t="s">
        <v>23</v>
      </c>
      <c r="BC116" s="17" t="s">
        <v>23</v>
      </c>
      <c r="BD116" s="17" t="s">
        <v>23</v>
      </c>
      <c r="BE116" s="49">
        <f>SUM(E116:BD116)</f>
        <v>2134</v>
      </c>
    </row>
    <row r="119" ht="12.75">
      <c r="A119" s="19" t="s">
        <v>66</v>
      </c>
    </row>
    <row r="120" spans="1:20" ht="18">
      <c r="A120" s="383"/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</row>
  </sheetData>
  <sheetProtection/>
  <mergeCells count="180">
    <mergeCell ref="BA110:BA111"/>
    <mergeCell ref="B44:B45"/>
    <mergeCell ref="B64:B65"/>
    <mergeCell ref="BB110:BB111"/>
    <mergeCell ref="BC110:BC111"/>
    <mergeCell ref="BD110:BD111"/>
    <mergeCell ref="AV110:AV111"/>
    <mergeCell ref="AW110:AW111"/>
    <mergeCell ref="AX110:AX111"/>
    <mergeCell ref="AY110:AY111"/>
    <mergeCell ref="AZ110:AZ111"/>
    <mergeCell ref="B66:B67"/>
    <mergeCell ref="B56:B57"/>
    <mergeCell ref="C56:C57"/>
    <mergeCell ref="C66:C67"/>
    <mergeCell ref="B62:B63"/>
    <mergeCell ref="C62:C63"/>
    <mergeCell ref="C78:C79"/>
    <mergeCell ref="B68:B69"/>
    <mergeCell ref="C68:C69"/>
    <mergeCell ref="J2:L2"/>
    <mergeCell ref="B52:B53"/>
    <mergeCell ref="C52:C53"/>
    <mergeCell ref="B58:B59"/>
    <mergeCell ref="B83:B84"/>
    <mergeCell ref="B97:B98"/>
    <mergeCell ref="C97:C98"/>
    <mergeCell ref="B48:B49"/>
    <mergeCell ref="C48:C49"/>
    <mergeCell ref="B70:B71"/>
    <mergeCell ref="B106:B107"/>
    <mergeCell ref="V112:V113"/>
    <mergeCell ref="B116:D116"/>
    <mergeCell ref="B87:B88"/>
    <mergeCell ref="C87:C88"/>
    <mergeCell ref="B89:B90"/>
    <mergeCell ref="C89:C90"/>
    <mergeCell ref="B91:B92"/>
    <mergeCell ref="C106:C107"/>
    <mergeCell ref="A120:T120"/>
    <mergeCell ref="B115:D115"/>
    <mergeCell ref="Q112:Q113"/>
    <mergeCell ref="R112:R113"/>
    <mergeCell ref="S112:S113"/>
    <mergeCell ref="P112:P113"/>
    <mergeCell ref="K112:K113"/>
    <mergeCell ref="N112:N113"/>
    <mergeCell ref="O112:O113"/>
    <mergeCell ref="G112:G113"/>
    <mergeCell ref="BC112:BC113"/>
    <mergeCell ref="BD112:BD113"/>
    <mergeCell ref="BE112:BE113"/>
    <mergeCell ref="B113:D113"/>
    <mergeCell ref="B114:D114"/>
    <mergeCell ref="AW112:AW113"/>
    <mergeCell ref="AX112:AX113"/>
    <mergeCell ref="AY112:AY113"/>
    <mergeCell ref="AZ112:AZ113"/>
    <mergeCell ref="AP112:AP113"/>
    <mergeCell ref="AO112:AO113"/>
    <mergeCell ref="BA112:BA113"/>
    <mergeCell ref="BB112:BB113"/>
    <mergeCell ref="AQ112:AQ113"/>
    <mergeCell ref="AR112:AR113"/>
    <mergeCell ref="AS112:AS113"/>
    <mergeCell ref="AT112:AT113"/>
    <mergeCell ref="AU112:AU113"/>
    <mergeCell ref="AV112:AV113"/>
    <mergeCell ref="AI112:AI113"/>
    <mergeCell ref="AJ112:AJ113"/>
    <mergeCell ref="AK112:AK113"/>
    <mergeCell ref="AL112:AL113"/>
    <mergeCell ref="AM112:AM113"/>
    <mergeCell ref="AN112:AN113"/>
    <mergeCell ref="AH112:AH113"/>
    <mergeCell ref="C103:C104"/>
    <mergeCell ref="Y112:Y113"/>
    <mergeCell ref="Z112:Z113"/>
    <mergeCell ref="AA112:AA113"/>
    <mergeCell ref="AB112:AB113"/>
    <mergeCell ref="X112:X113"/>
    <mergeCell ref="W112:W113"/>
    <mergeCell ref="B112:D112"/>
    <mergeCell ref="E112:E113"/>
    <mergeCell ref="C46:C47"/>
    <mergeCell ref="C74:C75"/>
    <mergeCell ref="AD112:AD113"/>
    <mergeCell ref="AE112:AE113"/>
    <mergeCell ref="AF112:AF113"/>
    <mergeCell ref="AG112:AG113"/>
    <mergeCell ref="C70:C71"/>
    <mergeCell ref="C91:C92"/>
    <mergeCell ref="C101:C102"/>
    <mergeCell ref="C76:C77"/>
    <mergeCell ref="B74:B75"/>
    <mergeCell ref="AC112:AC113"/>
    <mergeCell ref="I112:I113"/>
    <mergeCell ref="J112:J113"/>
    <mergeCell ref="T112:T113"/>
    <mergeCell ref="U112:U113"/>
    <mergeCell ref="B95:B96"/>
    <mergeCell ref="B101:B102"/>
    <mergeCell ref="B76:B77"/>
    <mergeCell ref="B78:B79"/>
    <mergeCell ref="L112:L113"/>
    <mergeCell ref="M112:M113"/>
    <mergeCell ref="B108:B109"/>
    <mergeCell ref="C108:C109"/>
    <mergeCell ref="B81:B82"/>
    <mergeCell ref="C81:C82"/>
    <mergeCell ref="C83:C84"/>
    <mergeCell ref="F112:F113"/>
    <mergeCell ref="B103:B104"/>
    <mergeCell ref="H112:H113"/>
    <mergeCell ref="B54:B55"/>
    <mergeCell ref="C54:C55"/>
    <mergeCell ref="C38:C39"/>
    <mergeCell ref="B42:B43"/>
    <mergeCell ref="C42:C43"/>
    <mergeCell ref="C64:C65"/>
    <mergeCell ref="C44:C45"/>
    <mergeCell ref="B46:B47"/>
    <mergeCell ref="B50:B51"/>
    <mergeCell ref="C50:C51"/>
    <mergeCell ref="B33:B34"/>
    <mergeCell ref="C33:C34"/>
    <mergeCell ref="C36:C37"/>
    <mergeCell ref="B36:B37"/>
    <mergeCell ref="B38:B39"/>
    <mergeCell ref="B40:B41"/>
    <mergeCell ref="C40:C41"/>
    <mergeCell ref="C25:C26"/>
    <mergeCell ref="B15:B16"/>
    <mergeCell ref="C15:C16"/>
    <mergeCell ref="B17:B18"/>
    <mergeCell ref="C29:C30"/>
    <mergeCell ref="B31:B32"/>
    <mergeCell ref="C31:C32"/>
    <mergeCell ref="B27:B28"/>
    <mergeCell ref="C27:C28"/>
    <mergeCell ref="C11:C12"/>
    <mergeCell ref="C23:C24"/>
    <mergeCell ref="C17:C18"/>
    <mergeCell ref="B29:B30"/>
    <mergeCell ref="AN2:AQ2"/>
    <mergeCell ref="E3:BD3"/>
    <mergeCell ref="B19:B20"/>
    <mergeCell ref="C19:C20"/>
    <mergeCell ref="AF2:AH2"/>
    <mergeCell ref="B25:B26"/>
    <mergeCell ref="B9:B10"/>
    <mergeCell ref="C9:C10"/>
    <mergeCell ref="B13:B14"/>
    <mergeCell ref="C21:C22"/>
    <mergeCell ref="B23:B24"/>
    <mergeCell ref="B60:B61"/>
    <mergeCell ref="C60:C61"/>
    <mergeCell ref="C13:C14"/>
    <mergeCell ref="B21:B22"/>
    <mergeCell ref="B11:B12"/>
    <mergeCell ref="A1:BB1"/>
    <mergeCell ref="BC1:BE1"/>
    <mergeCell ref="A2:A4"/>
    <mergeCell ref="B2:B4"/>
    <mergeCell ref="C2:C4"/>
    <mergeCell ref="D2:D4"/>
    <mergeCell ref="AW2:AZ2"/>
    <mergeCell ref="AS2:AU2"/>
    <mergeCell ref="W2:Y2"/>
    <mergeCell ref="AJ2:AL2"/>
    <mergeCell ref="A7:A116"/>
    <mergeCell ref="A5:BD5"/>
    <mergeCell ref="BE2:BE6"/>
    <mergeCell ref="F2:H2"/>
    <mergeCell ref="N2:Q2"/>
    <mergeCell ref="BA2:BD2"/>
    <mergeCell ref="S2:U2"/>
    <mergeCell ref="AA2:AD2"/>
    <mergeCell ref="B7:B8"/>
    <mergeCell ref="C7:C8"/>
  </mergeCells>
  <hyperlinks>
    <hyperlink ref="A119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2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="80" zoomScaleNormal="80" zoomScalePageLayoutView="0" workbookViewId="0" topLeftCell="A1">
      <pane xSplit="4" ySplit="6" topLeftCell="E8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E93" sqref="BE93:BE94"/>
    </sheetView>
  </sheetViews>
  <sheetFormatPr defaultColWidth="9.1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0" customWidth="1"/>
    <col min="13" max="19" width="5.875" style="0" customWidth="1"/>
    <col min="20" max="34" width="5.875" style="20" customWidth="1"/>
    <col min="35" max="35" width="5.875" style="20" hidden="1" customWidth="1"/>
    <col min="36" max="46" width="5.875" style="20" customWidth="1"/>
    <col min="47" max="47" width="7.50390625" style="20" customWidth="1"/>
    <col min="48" max="49" width="5.875" style="20" customWidth="1"/>
    <col min="50" max="56" width="5.875" style="0" customWidth="1"/>
    <col min="57" max="57" width="14.875" style="0" customWidth="1"/>
    <col min="58" max="16384" width="9.125" style="226" customWidth="1"/>
  </cols>
  <sheetData>
    <row r="1" spans="1:57" ht="81" customHeight="1" thickBot="1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461"/>
      <c r="BD1" s="461"/>
      <c r="BE1" s="461"/>
    </row>
    <row r="2" spans="1:57" ht="48" customHeight="1" thickBot="1">
      <c r="A2" s="462" t="s">
        <v>0</v>
      </c>
      <c r="B2" s="465" t="s">
        <v>1</v>
      </c>
      <c r="C2" s="465" t="s">
        <v>2</v>
      </c>
      <c r="D2" s="465" t="s">
        <v>3</v>
      </c>
      <c r="E2" s="66"/>
      <c r="F2" s="261" t="s">
        <v>4</v>
      </c>
      <c r="G2" s="262"/>
      <c r="H2" s="263"/>
      <c r="I2" s="66"/>
      <c r="J2" s="261" t="s">
        <v>5</v>
      </c>
      <c r="K2" s="302"/>
      <c r="L2" s="308"/>
      <c r="M2" s="66"/>
      <c r="N2" s="309" t="s">
        <v>6</v>
      </c>
      <c r="O2" s="310"/>
      <c r="P2" s="310"/>
      <c r="Q2" s="311"/>
      <c r="R2" s="121"/>
      <c r="S2" s="309" t="s">
        <v>7</v>
      </c>
      <c r="T2" s="310"/>
      <c r="U2" s="311"/>
      <c r="V2" s="168"/>
      <c r="W2" s="309" t="s">
        <v>8</v>
      </c>
      <c r="X2" s="312"/>
      <c r="Y2" s="312"/>
      <c r="Z2" s="67"/>
      <c r="AA2" s="309" t="s">
        <v>9</v>
      </c>
      <c r="AB2" s="310"/>
      <c r="AC2" s="310"/>
      <c r="AD2" s="311"/>
      <c r="AE2" s="121"/>
      <c r="AF2" s="309" t="s">
        <v>10</v>
      </c>
      <c r="AG2" s="310"/>
      <c r="AH2" s="311"/>
      <c r="AI2" s="122"/>
      <c r="AJ2" s="261" t="s">
        <v>11</v>
      </c>
      <c r="AK2" s="302"/>
      <c r="AL2" s="302"/>
      <c r="AM2" s="122"/>
      <c r="AN2" s="261" t="s">
        <v>12</v>
      </c>
      <c r="AO2" s="306"/>
      <c r="AP2" s="306"/>
      <c r="AQ2" s="307"/>
      <c r="AR2" s="122"/>
      <c r="AS2" s="261" t="s">
        <v>13</v>
      </c>
      <c r="AT2" s="302"/>
      <c r="AU2" s="302"/>
      <c r="AV2" s="122"/>
      <c r="AW2" s="261" t="s">
        <v>14</v>
      </c>
      <c r="AX2" s="306"/>
      <c r="AY2" s="306"/>
      <c r="AZ2" s="307"/>
      <c r="BA2" s="261" t="s">
        <v>15</v>
      </c>
      <c r="BB2" s="306"/>
      <c r="BC2" s="306"/>
      <c r="BD2" s="307"/>
      <c r="BE2" s="450" t="s">
        <v>16</v>
      </c>
    </row>
    <row r="3" spans="1:57" ht="15.75" thickBot="1">
      <c r="A3" s="463"/>
      <c r="B3" s="466"/>
      <c r="C3" s="466"/>
      <c r="D3" s="466"/>
      <c r="E3" s="453" t="s">
        <v>17</v>
      </c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1"/>
    </row>
    <row r="4" spans="1:256" s="4" customFormat="1" ht="19.5" customHeight="1" thickBot="1">
      <c r="A4" s="464"/>
      <c r="B4" s="467"/>
      <c r="C4" s="467"/>
      <c r="D4" s="467"/>
      <c r="E4" s="100">
        <v>36</v>
      </c>
      <c r="F4" s="100">
        <v>37</v>
      </c>
      <c r="G4" s="100">
        <v>38</v>
      </c>
      <c r="H4" s="100">
        <v>39</v>
      </c>
      <c r="I4" s="101">
        <v>40</v>
      </c>
      <c r="J4" s="101">
        <v>41</v>
      </c>
      <c r="K4" s="101">
        <v>42</v>
      </c>
      <c r="L4" s="102">
        <v>43</v>
      </c>
      <c r="M4" s="103">
        <v>44</v>
      </c>
      <c r="N4" s="103">
        <v>45</v>
      </c>
      <c r="O4" s="103">
        <v>46</v>
      </c>
      <c r="P4" s="103">
        <v>47</v>
      </c>
      <c r="Q4" s="103">
        <v>48</v>
      </c>
      <c r="R4" s="103">
        <v>49</v>
      </c>
      <c r="S4" s="103">
        <v>50</v>
      </c>
      <c r="T4" s="102">
        <v>51</v>
      </c>
      <c r="U4" s="102">
        <v>52</v>
      </c>
      <c r="V4" s="104">
        <v>1</v>
      </c>
      <c r="W4" s="104">
        <v>2</v>
      </c>
      <c r="X4" s="104">
        <v>3</v>
      </c>
      <c r="Y4" s="104">
        <v>4</v>
      </c>
      <c r="Z4" s="104">
        <v>5</v>
      </c>
      <c r="AA4" s="104">
        <v>6</v>
      </c>
      <c r="AB4" s="104">
        <v>7</v>
      </c>
      <c r="AC4" s="104">
        <v>8</v>
      </c>
      <c r="AD4" s="104">
        <v>9</v>
      </c>
      <c r="AE4" s="102">
        <v>10</v>
      </c>
      <c r="AF4" s="102">
        <v>11</v>
      </c>
      <c r="AG4" s="102">
        <v>12</v>
      </c>
      <c r="AH4" s="102">
        <v>13</v>
      </c>
      <c r="AI4" s="102">
        <v>14</v>
      </c>
      <c r="AJ4" s="102">
        <v>15</v>
      </c>
      <c r="AK4" s="102">
        <v>16</v>
      </c>
      <c r="AL4" s="102">
        <v>17</v>
      </c>
      <c r="AM4" s="102">
        <v>18</v>
      </c>
      <c r="AN4" s="102">
        <v>19</v>
      </c>
      <c r="AO4" s="102">
        <v>20</v>
      </c>
      <c r="AP4" s="102">
        <v>21</v>
      </c>
      <c r="AQ4" s="102">
        <v>22</v>
      </c>
      <c r="AR4" s="102">
        <v>23</v>
      </c>
      <c r="AS4" s="102">
        <v>24</v>
      </c>
      <c r="AT4" s="102">
        <v>25</v>
      </c>
      <c r="AU4" s="102">
        <v>26</v>
      </c>
      <c r="AV4" s="102">
        <v>27</v>
      </c>
      <c r="AW4" s="102">
        <v>28</v>
      </c>
      <c r="AX4" s="103">
        <v>29</v>
      </c>
      <c r="AY4" s="103">
        <v>30</v>
      </c>
      <c r="AZ4" s="103">
        <v>31</v>
      </c>
      <c r="BA4" s="103">
        <v>32</v>
      </c>
      <c r="BB4" s="103">
        <v>33</v>
      </c>
      <c r="BC4" s="103">
        <v>34</v>
      </c>
      <c r="BD4" s="105">
        <v>35</v>
      </c>
      <c r="BE4" s="451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  <c r="IV4" s="227"/>
    </row>
    <row r="5" spans="1:57" ht="23.25" customHeight="1" thickBot="1">
      <c r="A5" s="454" t="s">
        <v>18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1"/>
    </row>
    <row r="6" spans="1:256" s="4" customFormat="1" ht="22.5" customHeight="1" thickBot="1">
      <c r="A6" s="100"/>
      <c r="B6" s="100"/>
      <c r="C6" s="100"/>
      <c r="D6" s="100"/>
      <c r="E6" s="100">
        <v>1</v>
      </c>
      <c r="F6" s="100">
        <v>2</v>
      </c>
      <c r="G6" s="100">
        <v>3</v>
      </c>
      <c r="H6" s="100">
        <v>4</v>
      </c>
      <c r="I6" s="101">
        <v>5</v>
      </c>
      <c r="J6" s="101">
        <v>6</v>
      </c>
      <c r="K6" s="101">
        <v>7</v>
      </c>
      <c r="L6" s="101">
        <v>8</v>
      </c>
      <c r="M6" s="100">
        <v>9</v>
      </c>
      <c r="N6" s="100">
        <v>10</v>
      </c>
      <c r="O6" s="100">
        <v>11</v>
      </c>
      <c r="P6" s="100">
        <v>12</v>
      </c>
      <c r="Q6" s="100">
        <v>13</v>
      </c>
      <c r="R6" s="100">
        <v>14</v>
      </c>
      <c r="S6" s="100">
        <v>15</v>
      </c>
      <c r="T6" s="101">
        <v>16</v>
      </c>
      <c r="U6" s="101">
        <v>17</v>
      </c>
      <c r="V6" s="101">
        <v>18</v>
      </c>
      <c r="W6" s="101">
        <v>19</v>
      </c>
      <c r="X6" s="101">
        <v>20</v>
      </c>
      <c r="Y6" s="101">
        <v>21</v>
      </c>
      <c r="Z6" s="101">
        <v>22</v>
      </c>
      <c r="AA6" s="101">
        <v>23</v>
      </c>
      <c r="AB6" s="101">
        <v>24</v>
      </c>
      <c r="AC6" s="101">
        <v>25</v>
      </c>
      <c r="AD6" s="101">
        <v>26</v>
      </c>
      <c r="AE6" s="101">
        <v>27</v>
      </c>
      <c r="AF6" s="101">
        <v>28</v>
      </c>
      <c r="AG6" s="101">
        <v>29</v>
      </c>
      <c r="AH6" s="101">
        <v>30</v>
      </c>
      <c r="AI6" s="101">
        <v>30</v>
      </c>
      <c r="AJ6" s="101">
        <v>31</v>
      </c>
      <c r="AK6" s="101">
        <v>32</v>
      </c>
      <c r="AL6" s="101">
        <v>33</v>
      </c>
      <c r="AM6" s="101">
        <v>34</v>
      </c>
      <c r="AN6" s="101">
        <v>35</v>
      </c>
      <c r="AO6" s="101">
        <v>36</v>
      </c>
      <c r="AP6" s="101">
        <v>37</v>
      </c>
      <c r="AQ6" s="101">
        <v>38</v>
      </c>
      <c r="AR6" s="101">
        <v>39</v>
      </c>
      <c r="AS6" s="101">
        <v>40</v>
      </c>
      <c r="AT6" s="115">
        <v>41</v>
      </c>
      <c r="AU6" s="115">
        <v>42</v>
      </c>
      <c r="AV6" s="115">
        <v>43</v>
      </c>
      <c r="AW6" s="115">
        <v>45</v>
      </c>
      <c r="AX6" s="100">
        <v>46</v>
      </c>
      <c r="AY6" s="100">
        <v>47</v>
      </c>
      <c r="AZ6" s="100">
        <v>48</v>
      </c>
      <c r="BA6" s="100">
        <v>49</v>
      </c>
      <c r="BB6" s="100">
        <v>50</v>
      </c>
      <c r="BC6" s="100">
        <v>51</v>
      </c>
      <c r="BD6" s="106">
        <v>52</v>
      </c>
      <c r="BE6" s="452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</row>
    <row r="7" spans="1:256" s="22" customFormat="1" ht="24" customHeight="1" thickBot="1">
      <c r="A7" s="313" t="s">
        <v>92</v>
      </c>
      <c r="B7" s="443" t="s">
        <v>91</v>
      </c>
      <c r="C7" s="443" t="s">
        <v>90</v>
      </c>
      <c r="D7" s="107" t="s">
        <v>22</v>
      </c>
      <c r="E7" s="83">
        <f>E13+E15+E17</f>
        <v>7</v>
      </c>
      <c r="F7" s="83">
        <f aca="true" t="shared" si="0" ref="F7:R8">F13+F15+F17</f>
        <v>7</v>
      </c>
      <c r="G7" s="83">
        <f t="shared" si="0"/>
        <v>7</v>
      </c>
      <c r="H7" s="83">
        <f t="shared" si="0"/>
        <v>7</v>
      </c>
      <c r="I7" s="83">
        <f t="shared" si="0"/>
        <v>7</v>
      </c>
      <c r="J7" s="83">
        <f t="shared" si="0"/>
        <v>7</v>
      </c>
      <c r="K7" s="83">
        <f t="shared" si="0"/>
        <v>7</v>
      </c>
      <c r="L7" s="83">
        <f t="shared" si="0"/>
        <v>7</v>
      </c>
      <c r="M7" s="83">
        <f t="shared" si="0"/>
        <v>7</v>
      </c>
      <c r="N7" s="83">
        <f t="shared" si="0"/>
        <v>7</v>
      </c>
      <c r="O7" s="83">
        <f t="shared" si="0"/>
        <v>7</v>
      </c>
      <c r="P7" s="83">
        <f t="shared" si="0"/>
        <v>7</v>
      </c>
      <c r="Q7" s="83">
        <f t="shared" si="0"/>
        <v>7</v>
      </c>
      <c r="R7" s="83">
        <f t="shared" si="0"/>
        <v>7</v>
      </c>
      <c r="S7" s="83">
        <f>S13+S15+S17</f>
        <v>0</v>
      </c>
      <c r="T7" s="83">
        <f>T13+T15+T17</f>
        <v>0</v>
      </c>
      <c r="U7" s="167">
        <f aca="true" t="shared" si="1" ref="U7:AV8">U13+U15</f>
        <v>0</v>
      </c>
      <c r="V7" s="167" t="s">
        <v>23</v>
      </c>
      <c r="W7" s="167" t="s">
        <v>23</v>
      </c>
      <c r="X7" s="83">
        <f aca="true" t="shared" si="2" ref="X7:AG8">X13+X15+X17</f>
        <v>4</v>
      </c>
      <c r="Y7" s="83">
        <f t="shared" si="2"/>
        <v>4</v>
      </c>
      <c r="Z7" s="83">
        <f t="shared" si="2"/>
        <v>4</v>
      </c>
      <c r="AA7" s="83">
        <f t="shared" si="2"/>
        <v>4</v>
      </c>
      <c r="AB7" s="83">
        <f t="shared" si="2"/>
        <v>4</v>
      </c>
      <c r="AC7" s="83">
        <f t="shared" si="2"/>
        <v>4</v>
      </c>
      <c r="AD7" s="83">
        <f t="shared" si="2"/>
        <v>4</v>
      </c>
      <c r="AE7" s="83">
        <f t="shared" si="2"/>
        <v>4</v>
      </c>
      <c r="AF7" s="83">
        <f t="shared" si="2"/>
        <v>4</v>
      </c>
      <c r="AG7" s="83">
        <f t="shared" si="2"/>
        <v>4</v>
      </c>
      <c r="AH7" s="167">
        <f t="shared" si="1"/>
        <v>0</v>
      </c>
      <c r="AI7" s="167">
        <f t="shared" si="1"/>
        <v>0</v>
      </c>
      <c r="AJ7" s="167">
        <f t="shared" si="1"/>
        <v>0</v>
      </c>
      <c r="AK7" s="167">
        <f t="shared" si="1"/>
        <v>0</v>
      </c>
      <c r="AL7" s="167">
        <f t="shared" si="1"/>
        <v>0</v>
      </c>
      <c r="AM7" s="83">
        <f t="shared" si="1"/>
        <v>0</v>
      </c>
      <c r="AN7" s="83">
        <f t="shared" si="1"/>
        <v>0</v>
      </c>
      <c r="AO7" s="83">
        <f t="shared" si="1"/>
        <v>0</v>
      </c>
      <c r="AP7" s="83">
        <f t="shared" si="1"/>
        <v>0</v>
      </c>
      <c r="AQ7" s="83">
        <f t="shared" si="1"/>
        <v>0</v>
      </c>
      <c r="AR7" s="83">
        <f t="shared" si="1"/>
        <v>0</v>
      </c>
      <c r="AS7" s="83">
        <f t="shared" si="1"/>
        <v>0</v>
      </c>
      <c r="AT7" s="83">
        <f t="shared" si="1"/>
        <v>0</v>
      </c>
      <c r="AU7" s="83">
        <f t="shared" si="1"/>
        <v>0</v>
      </c>
      <c r="AV7" s="83">
        <f t="shared" si="1"/>
        <v>0</v>
      </c>
      <c r="AW7" s="167"/>
      <c r="AX7" s="167"/>
      <c r="AY7" s="83"/>
      <c r="AZ7" s="83"/>
      <c r="BA7" s="83"/>
      <c r="BB7" s="83"/>
      <c r="BC7" s="83"/>
      <c r="BD7" s="83"/>
      <c r="BE7" s="87">
        <f aca="true" t="shared" si="3" ref="BE7:BE72">SUM(E7:BD7)</f>
        <v>138</v>
      </c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</row>
    <row r="8" spans="1:57" ht="18" customHeight="1" thickBot="1">
      <c r="A8" s="314"/>
      <c r="B8" s="426"/>
      <c r="C8" s="426"/>
      <c r="D8" s="108" t="s">
        <v>25</v>
      </c>
      <c r="E8" s="84">
        <f>E14+E16+E18</f>
        <v>3</v>
      </c>
      <c r="F8" s="84">
        <f t="shared" si="0"/>
        <v>4</v>
      </c>
      <c r="G8" s="84">
        <f t="shared" si="0"/>
        <v>3</v>
      </c>
      <c r="H8" s="84">
        <f t="shared" si="0"/>
        <v>4</v>
      </c>
      <c r="I8" s="84">
        <f t="shared" si="0"/>
        <v>3</v>
      </c>
      <c r="J8" s="84">
        <f t="shared" si="0"/>
        <v>4</v>
      </c>
      <c r="K8" s="84">
        <f t="shared" si="0"/>
        <v>3</v>
      </c>
      <c r="L8" s="84">
        <f t="shared" si="0"/>
        <v>4</v>
      </c>
      <c r="M8" s="84">
        <f t="shared" si="0"/>
        <v>3</v>
      </c>
      <c r="N8" s="84">
        <f t="shared" si="0"/>
        <v>4</v>
      </c>
      <c r="O8" s="84">
        <f t="shared" si="0"/>
        <v>3</v>
      </c>
      <c r="P8" s="84">
        <f t="shared" si="0"/>
        <v>4</v>
      </c>
      <c r="Q8" s="84">
        <f t="shared" si="0"/>
        <v>3</v>
      </c>
      <c r="R8" s="84">
        <f t="shared" si="0"/>
        <v>4</v>
      </c>
      <c r="S8" s="84">
        <f>S14+S16+S18</f>
        <v>0</v>
      </c>
      <c r="T8" s="84">
        <f>T14+T16+T18</f>
        <v>0</v>
      </c>
      <c r="U8" s="85">
        <f t="shared" si="1"/>
        <v>0</v>
      </c>
      <c r="V8" s="85" t="s">
        <v>23</v>
      </c>
      <c r="W8" s="85" t="s">
        <v>23</v>
      </c>
      <c r="X8" s="84">
        <f t="shared" si="2"/>
        <v>2</v>
      </c>
      <c r="Y8" s="84">
        <f t="shared" si="2"/>
        <v>2</v>
      </c>
      <c r="Z8" s="84">
        <f t="shared" si="2"/>
        <v>2</v>
      </c>
      <c r="AA8" s="84">
        <f t="shared" si="2"/>
        <v>2</v>
      </c>
      <c r="AB8" s="84">
        <f t="shared" si="2"/>
        <v>2</v>
      </c>
      <c r="AC8" s="84">
        <f t="shared" si="2"/>
        <v>2</v>
      </c>
      <c r="AD8" s="84">
        <f t="shared" si="2"/>
        <v>2</v>
      </c>
      <c r="AE8" s="84">
        <f t="shared" si="2"/>
        <v>2</v>
      </c>
      <c r="AF8" s="84">
        <f t="shared" si="2"/>
        <v>2</v>
      </c>
      <c r="AG8" s="84">
        <f t="shared" si="2"/>
        <v>2</v>
      </c>
      <c r="AH8" s="85">
        <f t="shared" si="1"/>
        <v>0</v>
      </c>
      <c r="AI8" s="85">
        <f t="shared" si="1"/>
        <v>0</v>
      </c>
      <c r="AJ8" s="85">
        <f t="shared" si="1"/>
        <v>0</v>
      </c>
      <c r="AK8" s="85">
        <f t="shared" si="1"/>
        <v>0</v>
      </c>
      <c r="AL8" s="85">
        <f t="shared" si="1"/>
        <v>0</v>
      </c>
      <c r="AM8" s="84">
        <f t="shared" si="1"/>
        <v>0</v>
      </c>
      <c r="AN8" s="84">
        <f t="shared" si="1"/>
        <v>0</v>
      </c>
      <c r="AO8" s="84">
        <f t="shared" si="1"/>
        <v>0</v>
      </c>
      <c r="AP8" s="84">
        <f t="shared" si="1"/>
        <v>0</v>
      </c>
      <c r="AQ8" s="84">
        <f t="shared" si="1"/>
        <v>0</v>
      </c>
      <c r="AR8" s="84">
        <f t="shared" si="1"/>
        <v>0</v>
      </c>
      <c r="AS8" s="84">
        <f t="shared" si="1"/>
        <v>0</v>
      </c>
      <c r="AT8" s="84">
        <f t="shared" si="1"/>
        <v>0</v>
      </c>
      <c r="AU8" s="84">
        <f t="shared" si="1"/>
        <v>0</v>
      </c>
      <c r="AV8" s="84">
        <f t="shared" si="1"/>
        <v>0</v>
      </c>
      <c r="AW8" s="85"/>
      <c r="AX8" s="85"/>
      <c r="AY8" s="84"/>
      <c r="AZ8" s="84"/>
      <c r="BA8" s="84"/>
      <c r="BB8" s="84"/>
      <c r="BC8" s="84"/>
      <c r="BD8" s="84"/>
      <c r="BE8" s="87">
        <f t="shared" si="3"/>
        <v>69</v>
      </c>
    </row>
    <row r="9" spans="1:57" ht="10.5" customHeight="1" hidden="1">
      <c r="A9" s="314"/>
      <c r="B9" s="435" t="s">
        <v>89</v>
      </c>
      <c r="C9" s="441"/>
      <c r="D9" s="97" t="s">
        <v>22</v>
      </c>
      <c r="E9" s="86"/>
      <c r="F9" s="86"/>
      <c r="G9" s="86"/>
      <c r="H9" s="86"/>
      <c r="I9" s="88"/>
      <c r="J9" s="88"/>
      <c r="K9" s="88"/>
      <c r="L9" s="88"/>
      <c r="M9" s="86"/>
      <c r="N9" s="86"/>
      <c r="O9" s="86"/>
      <c r="P9" s="86"/>
      <c r="Q9" s="86"/>
      <c r="R9" s="86"/>
      <c r="S9" s="86"/>
      <c r="T9" s="88"/>
      <c r="U9" s="88"/>
      <c r="V9" s="88" t="s">
        <v>23</v>
      </c>
      <c r="W9" s="88" t="s">
        <v>23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93"/>
      <c r="AU9" s="93"/>
      <c r="AV9" s="93"/>
      <c r="AW9" s="93"/>
      <c r="AX9" s="93"/>
      <c r="AY9" s="91"/>
      <c r="AZ9" s="91"/>
      <c r="BA9" s="91"/>
      <c r="BB9" s="91"/>
      <c r="BC9" s="91"/>
      <c r="BD9" s="91"/>
      <c r="BE9" s="87">
        <f t="shared" si="3"/>
        <v>0</v>
      </c>
    </row>
    <row r="10" spans="1:57" ht="11.25" customHeight="1" hidden="1">
      <c r="A10" s="314"/>
      <c r="B10" s="434"/>
      <c r="C10" s="442"/>
      <c r="D10" s="97" t="s">
        <v>25</v>
      </c>
      <c r="E10" s="86"/>
      <c r="F10" s="86"/>
      <c r="G10" s="86"/>
      <c r="H10" s="86"/>
      <c r="I10" s="88"/>
      <c r="J10" s="88"/>
      <c r="K10" s="88"/>
      <c r="L10" s="88"/>
      <c r="M10" s="86"/>
      <c r="N10" s="86"/>
      <c r="O10" s="86"/>
      <c r="P10" s="86"/>
      <c r="Q10" s="86"/>
      <c r="R10" s="86"/>
      <c r="S10" s="86"/>
      <c r="T10" s="88"/>
      <c r="U10" s="88"/>
      <c r="V10" s="88" t="s">
        <v>23</v>
      </c>
      <c r="W10" s="88" t="s">
        <v>23</v>
      </c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1"/>
      <c r="AZ10" s="91"/>
      <c r="BA10" s="91"/>
      <c r="BB10" s="91"/>
      <c r="BC10" s="91"/>
      <c r="BD10" s="91"/>
      <c r="BE10" s="87">
        <f t="shared" si="3"/>
        <v>0</v>
      </c>
    </row>
    <row r="11" spans="1:57" ht="16.5" customHeight="1" hidden="1">
      <c r="A11" s="314"/>
      <c r="B11" s="435" t="s">
        <v>88</v>
      </c>
      <c r="C11" s="441"/>
      <c r="D11" s="97" t="s">
        <v>22</v>
      </c>
      <c r="E11" s="86"/>
      <c r="F11" s="86"/>
      <c r="G11" s="86"/>
      <c r="H11" s="86"/>
      <c r="I11" s="88"/>
      <c r="J11" s="88"/>
      <c r="K11" s="88"/>
      <c r="L11" s="88"/>
      <c r="M11" s="86"/>
      <c r="N11" s="86"/>
      <c r="O11" s="86"/>
      <c r="P11" s="86"/>
      <c r="Q11" s="86"/>
      <c r="R11" s="86"/>
      <c r="S11" s="86"/>
      <c r="T11" s="88"/>
      <c r="U11" s="88"/>
      <c r="V11" s="88" t="s">
        <v>23</v>
      </c>
      <c r="W11" s="88" t="s">
        <v>23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93"/>
      <c r="AW11" s="93"/>
      <c r="AX11" s="93"/>
      <c r="AY11" s="91"/>
      <c r="AZ11" s="91"/>
      <c r="BA11" s="91"/>
      <c r="BB11" s="91"/>
      <c r="BC11" s="91"/>
      <c r="BD11" s="91"/>
      <c r="BE11" s="87">
        <f t="shared" si="3"/>
        <v>0</v>
      </c>
    </row>
    <row r="12" spans="1:57" ht="16.5" customHeight="1" hidden="1">
      <c r="A12" s="314"/>
      <c r="B12" s="434"/>
      <c r="C12" s="449"/>
      <c r="D12" s="97" t="s">
        <v>25</v>
      </c>
      <c r="E12" s="86"/>
      <c r="F12" s="86"/>
      <c r="G12" s="86"/>
      <c r="H12" s="86"/>
      <c r="I12" s="88"/>
      <c r="J12" s="88"/>
      <c r="K12" s="88"/>
      <c r="L12" s="88"/>
      <c r="M12" s="86"/>
      <c r="N12" s="86"/>
      <c r="O12" s="86"/>
      <c r="P12" s="86"/>
      <c r="Q12" s="86"/>
      <c r="R12" s="86"/>
      <c r="S12" s="86"/>
      <c r="T12" s="88"/>
      <c r="U12" s="88"/>
      <c r="V12" s="88" t="s">
        <v>23</v>
      </c>
      <c r="W12" s="88" t="s">
        <v>23</v>
      </c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1"/>
      <c r="AZ12" s="91"/>
      <c r="BA12" s="91"/>
      <c r="BB12" s="91"/>
      <c r="BC12" s="91"/>
      <c r="BD12" s="91"/>
      <c r="BE12" s="87">
        <f t="shared" si="3"/>
        <v>0</v>
      </c>
    </row>
    <row r="13" spans="1:57" ht="15.75" thickBot="1">
      <c r="A13" s="314"/>
      <c r="B13" s="435" t="s">
        <v>87</v>
      </c>
      <c r="C13" s="441" t="s">
        <v>28</v>
      </c>
      <c r="D13" s="97" t="s">
        <v>22</v>
      </c>
      <c r="E13" s="86">
        <v>2</v>
      </c>
      <c r="F13" s="86">
        <v>2</v>
      </c>
      <c r="G13" s="86">
        <v>2</v>
      </c>
      <c r="H13" s="86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6">
        <v>2</v>
      </c>
      <c r="O13" s="86">
        <v>2</v>
      </c>
      <c r="P13" s="86">
        <v>2</v>
      </c>
      <c r="Q13" s="86">
        <v>2</v>
      </c>
      <c r="R13" s="87">
        <v>2</v>
      </c>
      <c r="S13" s="87"/>
      <c r="T13" s="87"/>
      <c r="U13" s="89"/>
      <c r="V13" s="89" t="s">
        <v>23</v>
      </c>
      <c r="W13" s="89" t="s">
        <v>23</v>
      </c>
      <c r="X13" s="89">
        <v>2</v>
      </c>
      <c r="Y13" s="89">
        <v>2</v>
      </c>
      <c r="Z13" s="89">
        <v>2</v>
      </c>
      <c r="AA13" s="89">
        <v>2</v>
      </c>
      <c r="AB13" s="89">
        <v>2</v>
      </c>
      <c r="AC13" s="89">
        <v>2</v>
      </c>
      <c r="AD13" s="89">
        <v>2</v>
      </c>
      <c r="AE13" s="89">
        <v>2</v>
      </c>
      <c r="AF13" s="89">
        <v>2</v>
      </c>
      <c r="AG13" s="163">
        <v>2</v>
      </c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92"/>
      <c r="AW13" s="93"/>
      <c r="AX13" s="93"/>
      <c r="AY13" s="91"/>
      <c r="AZ13" s="91"/>
      <c r="BA13" s="91"/>
      <c r="BB13" s="91"/>
      <c r="BC13" s="91"/>
      <c r="BD13" s="91"/>
      <c r="BE13" s="87">
        <f t="shared" si="3"/>
        <v>48</v>
      </c>
    </row>
    <row r="14" spans="1:57" ht="15.75" thickBot="1">
      <c r="A14" s="314"/>
      <c r="B14" s="434"/>
      <c r="C14" s="442"/>
      <c r="D14" s="97" t="s">
        <v>25</v>
      </c>
      <c r="E14" s="86">
        <v>1</v>
      </c>
      <c r="F14" s="86">
        <v>1</v>
      </c>
      <c r="G14" s="86">
        <v>1</v>
      </c>
      <c r="H14" s="86">
        <v>1</v>
      </c>
      <c r="I14" s="88">
        <v>1</v>
      </c>
      <c r="J14" s="88">
        <v>1</v>
      </c>
      <c r="K14" s="88">
        <v>1</v>
      </c>
      <c r="L14" s="88">
        <v>1</v>
      </c>
      <c r="M14" s="88">
        <v>1</v>
      </c>
      <c r="N14" s="86">
        <v>1</v>
      </c>
      <c r="O14" s="86">
        <v>1</v>
      </c>
      <c r="P14" s="86">
        <v>1</v>
      </c>
      <c r="Q14" s="86">
        <v>1</v>
      </c>
      <c r="R14" s="87">
        <v>1</v>
      </c>
      <c r="S14" s="87"/>
      <c r="T14" s="87"/>
      <c r="U14" s="89"/>
      <c r="V14" s="89" t="s">
        <v>23</v>
      </c>
      <c r="W14" s="89" t="s">
        <v>23</v>
      </c>
      <c r="X14" s="89">
        <v>1</v>
      </c>
      <c r="Y14" s="89">
        <v>1</v>
      </c>
      <c r="Z14" s="89">
        <v>1</v>
      </c>
      <c r="AA14" s="89">
        <v>1</v>
      </c>
      <c r="AB14" s="89">
        <v>1</v>
      </c>
      <c r="AC14" s="89">
        <v>1</v>
      </c>
      <c r="AD14" s="89">
        <v>1</v>
      </c>
      <c r="AE14" s="89">
        <v>1</v>
      </c>
      <c r="AF14" s="89">
        <v>1</v>
      </c>
      <c r="AG14" s="163">
        <v>1</v>
      </c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93"/>
      <c r="AX14" s="93"/>
      <c r="AY14" s="91"/>
      <c r="AZ14" s="91"/>
      <c r="BA14" s="91"/>
      <c r="BB14" s="91"/>
      <c r="BC14" s="91"/>
      <c r="BD14" s="91"/>
      <c r="BE14" s="87">
        <f t="shared" si="3"/>
        <v>24</v>
      </c>
    </row>
    <row r="15" spans="1:57" ht="15.75" thickBot="1">
      <c r="A15" s="314"/>
      <c r="B15" s="435" t="s">
        <v>86</v>
      </c>
      <c r="C15" s="441" t="s">
        <v>30</v>
      </c>
      <c r="D15" s="97" t="s">
        <v>22</v>
      </c>
      <c r="E15" s="86">
        <v>2</v>
      </c>
      <c r="F15" s="86">
        <v>2</v>
      </c>
      <c r="G15" s="86">
        <v>2</v>
      </c>
      <c r="H15" s="86">
        <v>2</v>
      </c>
      <c r="I15" s="88">
        <v>2</v>
      </c>
      <c r="J15" s="88">
        <v>2</v>
      </c>
      <c r="K15" s="88">
        <v>2</v>
      </c>
      <c r="L15" s="88">
        <v>2</v>
      </c>
      <c r="M15" s="88">
        <v>2</v>
      </c>
      <c r="N15" s="86">
        <v>2</v>
      </c>
      <c r="O15" s="86">
        <v>2</v>
      </c>
      <c r="P15" s="86">
        <v>2</v>
      </c>
      <c r="Q15" s="86">
        <v>2</v>
      </c>
      <c r="R15" s="87">
        <v>2</v>
      </c>
      <c r="S15" s="87"/>
      <c r="T15" s="87"/>
      <c r="U15" s="89"/>
      <c r="V15" s="89" t="s">
        <v>23</v>
      </c>
      <c r="W15" s="89" t="s">
        <v>23</v>
      </c>
      <c r="X15" s="89">
        <v>2</v>
      </c>
      <c r="Y15" s="89">
        <v>2</v>
      </c>
      <c r="Z15" s="89">
        <v>2</v>
      </c>
      <c r="AA15" s="89">
        <v>2</v>
      </c>
      <c r="AB15" s="89">
        <v>2</v>
      </c>
      <c r="AC15" s="89">
        <v>2</v>
      </c>
      <c r="AD15" s="89">
        <v>2</v>
      </c>
      <c r="AE15" s="89">
        <v>2</v>
      </c>
      <c r="AF15" s="89">
        <v>2</v>
      </c>
      <c r="AG15" s="163">
        <v>2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2"/>
      <c r="AW15" s="93"/>
      <c r="AX15" s="93"/>
      <c r="AY15" s="91"/>
      <c r="AZ15" s="91"/>
      <c r="BA15" s="91"/>
      <c r="BB15" s="91"/>
      <c r="BC15" s="91"/>
      <c r="BD15" s="91"/>
      <c r="BE15" s="87">
        <f t="shared" si="3"/>
        <v>48</v>
      </c>
    </row>
    <row r="16" spans="1:57" ht="18" customHeight="1" thickBot="1">
      <c r="A16" s="314"/>
      <c r="B16" s="434"/>
      <c r="C16" s="442"/>
      <c r="D16" s="97" t="s">
        <v>25</v>
      </c>
      <c r="E16" s="86">
        <v>1</v>
      </c>
      <c r="F16" s="86">
        <v>1</v>
      </c>
      <c r="G16" s="86">
        <v>1</v>
      </c>
      <c r="H16" s="86">
        <v>1</v>
      </c>
      <c r="I16" s="88">
        <v>1</v>
      </c>
      <c r="J16" s="88">
        <v>1</v>
      </c>
      <c r="K16" s="88">
        <v>1</v>
      </c>
      <c r="L16" s="88">
        <v>1</v>
      </c>
      <c r="M16" s="88">
        <v>1</v>
      </c>
      <c r="N16" s="86">
        <v>1</v>
      </c>
      <c r="O16" s="86">
        <v>1</v>
      </c>
      <c r="P16" s="86">
        <v>1</v>
      </c>
      <c r="Q16" s="86">
        <v>1</v>
      </c>
      <c r="R16" s="87">
        <v>1</v>
      </c>
      <c r="S16" s="87"/>
      <c r="T16" s="87"/>
      <c r="U16" s="89"/>
      <c r="V16" s="89" t="s">
        <v>23</v>
      </c>
      <c r="W16" s="89" t="s">
        <v>23</v>
      </c>
      <c r="X16" s="92">
        <v>1</v>
      </c>
      <c r="Y16" s="92">
        <v>1</v>
      </c>
      <c r="Z16" s="92">
        <v>1</v>
      </c>
      <c r="AA16" s="92">
        <v>1</v>
      </c>
      <c r="AB16" s="92">
        <v>1</v>
      </c>
      <c r="AC16" s="92">
        <v>1</v>
      </c>
      <c r="AD16" s="92">
        <v>1</v>
      </c>
      <c r="AE16" s="92">
        <v>1</v>
      </c>
      <c r="AF16" s="92">
        <v>1</v>
      </c>
      <c r="AG16" s="228">
        <v>1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3"/>
      <c r="AX16" s="93"/>
      <c r="AY16" s="91"/>
      <c r="AZ16" s="91"/>
      <c r="BA16" s="91"/>
      <c r="BB16" s="91"/>
      <c r="BC16" s="91"/>
      <c r="BD16" s="91"/>
      <c r="BE16" s="87">
        <f t="shared" si="3"/>
        <v>24</v>
      </c>
    </row>
    <row r="17" spans="1:57" ht="18.75" customHeight="1" thickBot="1">
      <c r="A17" s="314"/>
      <c r="B17" s="435" t="s">
        <v>84</v>
      </c>
      <c r="C17" s="441" t="s">
        <v>206</v>
      </c>
      <c r="D17" s="97" t="s">
        <v>22</v>
      </c>
      <c r="E17" s="86">
        <v>3</v>
      </c>
      <c r="F17" s="86">
        <v>3</v>
      </c>
      <c r="G17" s="86">
        <v>3</v>
      </c>
      <c r="H17" s="86">
        <v>3</v>
      </c>
      <c r="I17" s="86">
        <v>3</v>
      </c>
      <c r="J17" s="86">
        <v>3</v>
      </c>
      <c r="K17" s="86">
        <v>3</v>
      </c>
      <c r="L17" s="86">
        <v>3</v>
      </c>
      <c r="M17" s="86">
        <v>3</v>
      </c>
      <c r="N17" s="86">
        <v>3</v>
      </c>
      <c r="O17" s="86">
        <v>3</v>
      </c>
      <c r="P17" s="86">
        <v>3</v>
      </c>
      <c r="Q17" s="86">
        <v>3</v>
      </c>
      <c r="R17" s="86">
        <v>3</v>
      </c>
      <c r="S17" s="87"/>
      <c r="T17" s="87"/>
      <c r="U17" s="88"/>
      <c r="V17" s="88" t="s">
        <v>23</v>
      </c>
      <c r="W17" s="88" t="s">
        <v>23</v>
      </c>
      <c r="X17" s="89"/>
      <c r="Y17" s="89"/>
      <c r="Z17" s="89"/>
      <c r="AA17" s="89"/>
      <c r="AB17" s="89"/>
      <c r="AC17" s="89"/>
      <c r="AD17" s="89"/>
      <c r="AE17" s="89"/>
      <c r="AF17" s="89"/>
      <c r="AG17" s="163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93"/>
      <c r="AW17" s="93"/>
      <c r="AX17" s="93"/>
      <c r="AY17" s="91"/>
      <c r="AZ17" s="91"/>
      <c r="BA17" s="91"/>
      <c r="BB17" s="91"/>
      <c r="BC17" s="91"/>
      <c r="BD17" s="91"/>
      <c r="BE17" s="87">
        <f t="shared" si="3"/>
        <v>42</v>
      </c>
    </row>
    <row r="18" spans="1:57" ht="16.5" customHeight="1" thickBot="1">
      <c r="A18" s="314"/>
      <c r="B18" s="434"/>
      <c r="C18" s="442"/>
      <c r="D18" s="97" t="s">
        <v>25</v>
      </c>
      <c r="E18" s="86">
        <v>1</v>
      </c>
      <c r="F18" s="86">
        <v>2</v>
      </c>
      <c r="G18" s="86">
        <v>1</v>
      </c>
      <c r="H18" s="86">
        <v>2</v>
      </c>
      <c r="I18" s="88">
        <v>1</v>
      </c>
      <c r="J18" s="88">
        <v>2</v>
      </c>
      <c r="K18" s="88">
        <v>1</v>
      </c>
      <c r="L18" s="88">
        <v>2</v>
      </c>
      <c r="M18" s="86">
        <v>1</v>
      </c>
      <c r="N18" s="86">
        <v>2</v>
      </c>
      <c r="O18" s="86">
        <v>1</v>
      </c>
      <c r="P18" s="86">
        <v>2</v>
      </c>
      <c r="Q18" s="87">
        <v>1</v>
      </c>
      <c r="R18" s="87">
        <v>2</v>
      </c>
      <c r="S18" s="87"/>
      <c r="T18" s="87"/>
      <c r="U18" s="88"/>
      <c r="V18" s="88" t="s">
        <v>23</v>
      </c>
      <c r="W18" s="88" t="s">
        <v>23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93"/>
      <c r="AX18" s="93"/>
      <c r="AY18" s="91"/>
      <c r="AZ18" s="91"/>
      <c r="BA18" s="91"/>
      <c r="BB18" s="91"/>
      <c r="BC18" s="91"/>
      <c r="BD18" s="91"/>
      <c r="BE18" s="87">
        <f t="shared" si="3"/>
        <v>21</v>
      </c>
    </row>
    <row r="19" spans="1:57" ht="16.5" customHeight="1" hidden="1">
      <c r="A19" s="314"/>
      <c r="B19" s="435"/>
      <c r="C19" s="441"/>
      <c r="D19" s="97" t="s">
        <v>22</v>
      </c>
      <c r="E19" s="86"/>
      <c r="F19" s="86"/>
      <c r="G19" s="86"/>
      <c r="H19" s="86"/>
      <c r="I19" s="88"/>
      <c r="J19" s="88"/>
      <c r="K19" s="88"/>
      <c r="L19" s="88"/>
      <c r="M19" s="86"/>
      <c r="N19" s="86"/>
      <c r="O19" s="86"/>
      <c r="P19" s="86"/>
      <c r="Q19" s="86"/>
      <c r="R19" s="86"/>
      <c r="S19" s="86"/>
      <c r="T19" s="88"/>
      <c r="U19" s="88"/>
      <c r="V19" s="88" t="s">
        <v>23</v>
      </c>
      <c r="W19" s="88" t="s">
        <v>23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93"/>
      <c r="AW19" s="93"/>
      <c r="AX19" s="93"/>
      <c r="AY19" s="91"/>
      <c r="AZ19" s="91"/>
      <c r="BA19" s="91"/>
      <c r="BB19" s="91"/>
      <c r="BC19" s="91"/>
      <c r="BD19" s="91"/>
      <c r="BE19" s="87">
        <f t="shared" si="3"/>
        <v>0</v>
      </c>
    </row>
    <row r="20" spans="1:57" ht="16.5" customHeight="1" hidden="1">
      <c r="A20" s="314"/>
      <c r="B20" s="434"/>
      <c r="C20" s="442"/>
      <c r="D20" s="97" t="s">
        <v>25</v>
      </c>
      <c r="E20" s="86"/>
      <c r="F20" s="86"/>
      <c r="G20" s="86"/>
      <c r="H20" s="86"/>
      <c r="I20" s="88"/>
      <c r="J20" s="88"/>
      <c r="K20" s="88"/>
      <c r="L20" s="88"/>
      <c r="M20" s="86"/>
      <c r="N20" s="86"/>
      <c r="O20" s="86"/>
      <c r="P20" s="86"/>
      <c r="Q20" s="86"/>
      <c r="R20" s="86"/>
      <c r="S20" s="86"/>
      <c r="T20" s="88"/>
      <c r="U20" s="93"/>
      <c r="V20" s="88" t="s">
        <v>23</v>
      </c>
      <c r="W20" s="88" t="s">
        <v>23</v>
      </c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1"/>
      <c r="AZ20" s="91"/>
      <c r="BA20" s="91"/>
      <c r="BB20" s="91"/>
      <c r="BC20" s="91"/>
      <c r="BD20" s="91"/>
      <c r="BE20" s="87">
        <f t="shared" si="3"/>
        <v>0</v>
      </c>
    </row>
    <row r="21" spans="1:57" ht="16.5" customHeight="1" hidden="1">
      <c r="A21" s="314"/>
      <c r="B21" s="435"/>
      <c r="C21" s="441"/>
      <c r="D21" s="97" t="s">
        <v>22</v>
      </c>
      <c r="E21" s="86"/>
      <c r="F21" s="86"/>
      <c r="G21" s="86"/>
      <c r="H21" s="86"/>
      <c r="I21" s="88"/>
      <c r="J21" s="88"/>
      <c r="K21" s="88"/>
      <c r="L21" s="88"/>
      <c r="M21" s="86"/>
      <c r="N21" s="86"/>
      <c r="O21" s="86"/>
      <c r="P21" s="86"/>
      <c r="Q21" s="86"/>
      <c r="R21" s="86"/>
      <c r="S21" s="86"/>
      <c r="T21" s="88"/>
      <c r="U21" s="88"/>
      <c r="V21" s="88" t="s">
        <v>23</v>
      </c>
      <c r="W21" s="88" t="s">
        <v>23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1"/>
      <c r="AZ21" s="91"/>
      <c r="BA21" s="91"/>
      <c r="BB21" s="91"/>
      <c r="BC21" s="91"/>
      <c r="BD21" s="91"/>
      <c r="BE21" s="87">
        <f t="shared" si="3"/>
        <v>0</v>
      </c>
    </row>
    <row r="22" spans="1:57" ht="16.5" customHeight="1" hidden="1">
      <c r="A22" s="314"/>
      <c r="B22" s="434"/>
      <c r="C22" s="442"/>
      <c r="D22" s="97" t="s">
        <v>25</v>
      </c>
      <c r="E22" s="86"/>
      <c r="F22" s="86"/>
      <c r="G22" s="86"/>
      <c r="H22" s="86"/>
      <c r="I22" s="88"/>
      <c r="J22" s="88"/>
      <c r="K22" s="88"/>
      <c r="L22" s="88"/>
      <c r="M22" s="86"/>
      <c r="N22" s="86"/>
      <c r="O22" s="86"/>
      <c r="P22" s="86"/>
      <c r="Q22" s="86"/>
      <c r="R22" s="86"/>
      <c r="S22" s="86"/>
      <c r="T22" s="88"/>
      <c r="U22" s="88"/>
      <c r="V22" s="88" t="s">
        <v>23</v>
      </c>
      <c r="W22" s="88" t="s">
        <v>23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1"/>
      <c r="AZ22" s="91"/>
      <c r="BA22" s="91"/>
      <c r="BB22" s="91"/>
      <c r="BC22" s="91"/>
      <c r="BD22" s="91"/>
      <c r="BE22" s="87">
        <f t="shared" si="3"/>
        <v>0</v>
      </c>
    </row>
    <row r="23" spans="1:57" ht="16.5" customHeight="1" hidden="1">
      <c r="A23" s="314"/>
      <c r="B23" s="435"/>
      <c r="C23" s="441"/>
      <c r="D23" s="97" t="s">
        <v>22</v>
      </c>
      <c r="E23" s="86"/>
      <c r="F23" s="86"/>
      <c r="G23" s="86"/>
      <c r="H23" s="86"/>
      <c r="I23" s="88"/>
      <c r="J23" s="88"/>
      <c r="K23" s="88"/>
      <c r="L23" s="88"/>
      <c r="M23" s="86"/>
      <c r="N23" s="86"/>
      <c r="O23" s="86"/>
      <c r="P23" s="86"/>
      <c r="Q23" s="86"/>
      <c r="R23" s="86"/>
      <c r="S23" s="86"/>
      <c r="T23" s="88"/>
      <c r="U23" s="88"/>
      <c r="V23" s="88" t="s">
        <v>23</v>
      </c>
      <c r="W23" s="88" t="s">
        <v>23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93"/>
      <c r="AW23" s="93"/>
      <c r="AX23" s="93"/>
      <c r="AY23" s="91"/>
      <c r="AZ23" s="91"/>
      <c r="BA23" s="91"/>
      <c r="BB23" s="91"/>
      <c r="BC23" s="91"/>
      <c r="BD23" s="91"/>
      <c r="BE23" s="87">
        <f t="shared" si="3"/>
        <v>0</v>
      </c>
    </row>
    <row r="24" spans="1:57" ht="14.25" customHeight="1" hidden="1">
      <c r="A24" s="314"/>
      <c r="B24" s="434"/>
      <c r="C24" s="442"/>
      <c r="D24" s="97" t="s">
        <v>25</v>
      </c>
      <c r="E24" s="86"/>
      <c r="F24" s="86"/>
      <c r="G24" s="86"/>
      <c r="H24" s="86"/>
      <c r="I24" s="88"/>
      <c r="J24" s="88"/>
      <c r="K24" s="88"/>
      <c r="L24" s="88"/>
      <c r="M24" s="86"/>
      <c r="N24" s="86"/>
      <c r="O24" s="86"/>
      <c r="P24" s="86"/>
      <c r="Q24" s="86"/>
      <c r="R24" s="86"/>
      <c r="S24" s="86"/>
      <c r="T24" s="88"/>
      <c r="U24" s="88"/>
      <c r="V24" s="88" t="s">
        <v>23</v>
      </c>
      <c r="W24" s="88" t="s">
        <v>23</v>
      </c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1"/>
      <c r="AZ24" s="91"/>
      <c r="BA24" s="91"/>
      <c r="BB24" s="91"/>
      <c r="BC24" s="91"/>
      <c r="BD24" s="91"/>
      <c r="BE24" s="87">
        <f t="shared" si="3"/>
        <v>0</v>
      </c>
    </row>
    <row r="25" spans="1:57" ht="13.5" customHeight="1" hidden="1">
      <c r="A25" s="314"/>
      <c r="B25" s="435"/>
      <c r="C25" s="441"/>
      <c r="D25" s="97"/>
      <c r="E25" s="86"/>
      <c r="F25" s="86"/>
      <c r="G25" s="86"/>
      <c r="H25" s="86"/>
      <c r="I25" s="88"/>
      <c r="J25" s="88"/>
      <c r="K25" s="88"/>
      <c r="L25" s="88"/>
      <c r="M25" s="86"/>
      <c r="N25" s="86"/>
      <c r="O25" s="86"/>
      <c r="P25" s="86"/>
      <c r="Q25" s="86"/>
      <c r="R25" s="86"/>
      <c r="S25" s="86"/>
      <c r="T25" s="88"/>
      <c r="U25" s="88"/>
      <c r="V25" s="88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1"/>
      <c r="AZ25" s="91"/>
      <c r="BA25" s="91"/>
      <c r="BB25" s="91"/>
      <c r="BC25" s="91"/>
      <c r="BD25" s="91"/>
      <c r="BE25" s="87">
        <f t="shared" si="3"/>
        <v>0</v>
      </c>
    </row>
    <row r="26" spans="1:57" ht="13.5" customHeight="1" hidden="1">
      <c r="A26" s="314"/>
      <c r="B26" s="434"/>
      <c r="C26" s="448"/>
      <c r="D26" s="98"/>
      <c r="E26" s="86"/>
      <c r="F26" s="86"/>
      <c r="G26" s="86"/>
      <c r="H26" s="86"/>
      <c r="I26" s="88"/>
      <c r="J26" s="88"/>
      <c r="K26" s="88"/>
      <c r="L26" s="88"/>
      <c r="M26" s="86"/>
      <c r="N26" s="86"/>
      <c r="O26" s="86"/>
      <c r="P26" s="86"/>
      <c r="Q26" s="86"/>
      <c r="R26" s="86"/>
      <c r="S26" s="86"/>
      <c r="T26" s="88"/>
      <c r="U26" s="88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1"/>
      <c r="AZ26" s="91"/>
      <c r="BA26" s="91"/>
      <c r="BB26" s="91"/>
      <c r="BC26" s="91"/>
      <c r="BD26" s="91"/>
      <c r="BE26" s="87">
        <f t="shared" si="3"/>
        <v>0</v>
      </c>
    </row>
    <row r="27" spans="1:256" s="22" customFormat="1" ht="29.25" customHeight="1" thickBot="1">
      <c r="A27" s="314"/>
      <c r="B27" s="444" t="s">
        <v>81</v>
      </c>
      <c r="C27" s="446" t="s">
        <v>80</v>
      </c>
      <c r="D27" s="107" t="s">
        <v>22</v>
      </c>
      <c r="E27" s="83">
        <f>E29</f>
        <v>2</v>
      </c>
      <c r="F27" s="83">
        <f aca="true" t="shared" si="4" ref="F27:X28">F29</f>
        <v>2</v>
      </c>
      <c r="G27" s="83">
        <f t="shared" si="4"/>
        <v>2</v>
      </c>
      <c r="H27" s="83">
        <f t="shared" si="4"/>
        <v>2</v>
      </c>
      <c r="I27" s="83">
        <f t="shared" si="4"/>
        <v>2</v>
      </c>
      <c r="J27" s="83">
        <f t="shared" si="4"/>
        <v>2</v>
      </c>
      <c r="K27" s="83">
        <f t="shared" si="4"/>
        <v>2</v>
      </c>
      <c r="L27" s="83">
        <f t="shared" si="4"/>
        <v>2</v>
      </c>
      <c r="M27" s="83">
        <f t="shared" si="4"/>
        <v>2</v>
      </c>
      <c r="N27" s="83">
        <f t="shared" si="4"/>
        <v>2</v>
      </c>
      <c r="O27" s="83">
        <f t="shared" si="4"/>
        <v>2</v>
      </c>
      <c r="P27" s="83">
        <f t="shared" si="4"/>
        <v>2</v>
      </c>
      <c r="Q27" s="83">
        <f t="shared" si="4"/>
        <v>2</v>
      </c>
      <c r="R27" s="83">
        <f t="shared" si="4"/>
        <v>2</v>
      </c>
      <c r="S27" s="83">
        <f t="shared" si="4"/>
        <v>0</v>
      </c>
      <c r="T27" s="167">
        <f t="shared" si="4"/>
        <v>0</v>
      </c>
      <c r="U27" s="167">
        <f t="shared" si="4"/>
        <v>0</v>
      </c>
      <c r="V27" s="167" t="str">
        <f t="shared" si="4"/>
        <v>К</v>
      </c>
      <c r="W27" s="167" t="str">
        <f t="shared" si="4"/>
        <v>К</v>
      </c>
      <c r="X27" s="167">
        <f t="shared" si="4"/>
        <v>3</v>
      </c>
      <c r="Y27" s="167">
        <f aca="true" t="shared" si="5" ref="Y27:AO28">Y29+Y31+Y33</f>
        <v>3</v>
      </c>
      <c r="Z27" s="167">
        <f t="shared" si="5"/>
        <v>3</v>
      </c>
      <c r="AA27" s="167">
        <f t="shared" si="5"/>
        <v>3</v>
      </c>
      <c r="AB27" s="167">
        <f t="shared" si="5"/>
        <v>3</v>
      </c>
      <c r="AC27" s="167">
        <f t="shared" si="5"/>
        <v>3</v>
      </c>
      <c r="AD27" s="167">
        <f t="shared" si="5"/>
        <v>3</v>
      </c>
      <c r="AE27" s="167">
        <f t="shared" si="5"/>
        <v>3</v>
      </c>
      <c r="AF27" s="167">
        <f t="shared" si="5"/>
        <v>3</v>
      </c>
      <c r="AG27" s="167">
        <f t="shared" si="5"/>
        <v>3</v>
      </c>
      <c r="AH27" s="167">
        <f t="shared" si="5"/>
        <v>0</v>
      </c>
      <c r="AI27" s="167">
        <f t="shared" si="5"/>
        <v>0</v>
      </c>
      <c r="AJ27" s="167">
        <f t="shared" si="5"/>
        <v>0</v>
      </c>
      <c r="AK27" s="167">
        <f t="shared" si="5"/>
        <v>0</v>
      </c>
      <c r="AL27" s="167">
        <f t="shared" si="5"/>
        <v>0</v>
      </c>
      <c r="AM27" s="167">
        <f t="shared" si="5"/>
        <v>0</v>
      </c>
      <c r="AN27" s="167">
        <f t="shared" si="5"/>
        <v>0</v>
      </c>
      <c r="AO27" s="167">
        <f t="shared" si="5"/>
        <v>0</v>
      </c>
      <c r="AP27" s="167">
        <f>AP29+AP31+AP33</f>
        <v>0</v>
      </c>
      <c r="AQ27" s="167">
        <f aca="true" t="shared" si="6" ref="AQ27:AV28">AQ29+AQ31+AQ33</f>
        <v>0</v>
      </c>
      <c r="AR27" s="167">
        <f t="shared" si="6"/>
        <v>0</v>
      </c>
      <c r="AS27" s="167">
        <f t="shared" si="6"/>
        <v>0</v>
      </c>
      <c r="AT27" s="167">
        <f t="shared" si="6"/>
        <v>0</v>
      </c>
      <c r="AU27" s="167">
        <f t="shared" si="6"/>
        <v>0</v>
      </c>
      <c r="AV27" s="167">
        <f t="shared" si="6"/>
        <v>0</v>
      </c>
      <c r="AW27" s="167"/>
      <c r="AX27" s="167"/>
      <c r="AY27" s="83"/>
      <c r="AZ27" s="83"/>
      <c r="BA27" s="83"/>
      <c r="BB27" s="83"/>
      <c r="BC27" s="83"/>
      <c r="BD27" s="83"/>
      <c r="BE27" s="87">
        <f t="shared" si="3"/>
        <v>58</v>
      </c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256" s="22" customFormat="1" ht="21.75" customHeight="1" thickBot="1">
      <c r="A28" s="314"/>
      <c r="B28" s="445"/>
      <c r="C28" s="447"/>
      <c r="D28" s="107" t="s">
        <v>25</v>
      </c>
      <c r="E28" s="83">
        <f>E30</f>
        <v>1</v>
      </c>
      <c r="F28" s="83">
        <f t="shared" si="4"/>
        <v>1</v>
      </c>
      <c r="G28" s="83">
        <f t="shared" si="4"/>
        <v>1</v>
      </c>
      <c r="H28" s="83">
        <f t="shared" si="4"/>
        <v>1</v>
      </c>
      <c r="I28" s="83">
        <f t="shared" si="4"/>
        <v>1</v>
      </c>
      <c r="J28" s="83">
        <f t="shared" si="4"/>
        <v>1</v>
      </c>
      <c r="K28" s="83">
        <f t="shared" si="4"/>
        <v>1</v>
      </c>
      <c r="L28" s="83">
        <f t="shared" si="4"/>
        <v>1</v>
      </c>
      <c r="M28" s="83">
        <f t="shared" si="4"/>
        <v>1</v>
      </c>
      <c r="N28" s="83">
        <f t="shared" si="4"/>
        <v>1</v>
      </c>
      <c r="O28" s="83">
        <f t="shared" si="4"/>
        <v>1</v>
      </c>
      <c r="P28" s="83">
        <f t="shared" si="4"/>
        <v>1</v>
      </c>
      <c r="Q28" s="83">
        <f t="shared" si="4"/>
        <v>1</v>
      </c>
      <c r="R28" s="83">
        <f t="shared" si="4"/>
        <v>1</v>
      </c>
      <c r="S28" s="83">
        <f t="shared" si="4"/>
        <v>0</v>
      </c>
      <c r="T28" s="167">
        <f t="shared" si="4"/>
        <v>0</v>
      </c>
      <c r="U28" s="167">
        <f t="shared" si="4"/>
        <v>0</v>
      </c>
      <c r="V28" s="167" t="s">
        <v>23</v>
      </c>
      <c r="W28" s="167" t="s">
        <v>23</v>
      </c>
      <c r="X28" s="167">
        <f>X30+X32+X34</f>
        <v>2</v>
      </c>
      <c r="Y28" s="167">
        <f t="shared" si="5"/>
        <v>1</v>
      </c>
      <c r="Z28" s="167">
        <f t="shared" si="5"/>
        <v>2</v>
      </c>
      <c r="AA28" s="167">
        <f t="shared" si="5"/>
        <v>1</v>
      </c>
      <c r="AB28" s="167">
        <f t="shared" si="5"/>
        <v>2</v>
      </c>
      <c r="AC28" s="167">
        <f t="shared" si="5"/>
        <v>1</v>
      </c>
      <c r="AD28" s="167">
        <f t="shared" si="5"/>
        <v>2</v>
      </c>
      <c r="AE28" s="167">
        <f t="shared" si="5"/>
        <v>1</v>
      </c>
      <c r="AF28" s="167">
        <f t="shared" si="5"/>
        <v>2</v>
      </c>
      <c r="AG28" s="167">
        <f t="shared" si="5"/>
        <v>1</v>
      </c>
      <c r="AH28" s="167">
        <f t="shared" si="5"/>
        <v>0</v>
      </c>
      <c r="AI28" s="167">
        <f t="shared" si="5"/>
        <v>0</v>
      </c>
      <c r="AJ28" s="167">
        <f t="shared" si="5"/>
        <v>0</v>
      </c>
      <c r="AK28" s="167">
        <f t="shared" si="5"/>
        <v>0</v>
      </c>
      <c r="AL28" s="167">
        <f t="shared" si="5"/>
        <v>0</v>
      </c>
      <c r="AM28" s="167">
        <f t="shared" si="5"/>
        <v>0</v>
      </c>
      <c r="AN28" s="167">
        <f t="shared" si="5"/>
        <v>0</v>
      </c>
      <c r="AO28" s="167">
        <f t="shared" si="5"/>
        <v>0</v>
      </c>
      <c r="AP28" s="167">
        <f>AP30+AP32+AP34</f>
        <v>0</v>
      </c>
      <c r="AQ28" s="167">
        <f t="shared" si="6"/>
        <v>0</v>
      </c>
      <c r="AR28" s="167">
        <f t="shared" si="6"/>
        <v>0</v>
      </c>
      <c r="AS28" s="167">
        <f t="shared" si="6"/>
        <v>0</v>
      </c>
      <c r="AT28" s="167">
        <f t="shared" si="6"/>
        <v>0</v>
      </c>
      <c r="AU28" s="167">
        <f t="shared" si="6"/>
        <v>0</v>
      </c>
      <c r="AV28" s="167">
        <f t="shared" si="6"/>
        <v>0</v>
      </c>
      <c r="AW28" s="167"/>
      <c r="AX28" s="167"/>
      <c r="AY28" s="83"/>
      <c r="AZ28" s="83"/>
      <c r="BA28" s="83"/>
      <c r="BB28" s="83"/>
      <c r="BC28" s="83"/>
      <c r="BD28" s="83"/>
      <c r="BE28" s="87">
        <f t="shared" si="3"/>
        <v>29</v>
      </c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6"/>
      <c r="FL28" s="226"/>
      <c r="FM28" s="226"/>
      <c r="FN28" s="226"/>
      <c r="FO28" s="226"/>
      <c r="FP28" s="226"/>
      <c r="FQ28" s="226"/>
      <c r="FR28" s="226"/>
      <c r="FS28" s="226"/>
      <c r="FT28" s="226"/>
      <c r="FU28" s="226"/>
      <c r="FV28" s="226"/>
      <c r="FW28" s="226"/>
      <c r="FX28" s="226"/>
      <c r="FY28" s="226"/>
      <c r="FZ28" s="226"/>
      <c r="GA28" s="226"/>
      <c r="GB28" s="226"/>
      <c r="GC28" s="226"/>
      <c r="GD28" s="226"/>
      <c r="GE28" s="226"/>
      <c r="GF28" s="226"/>
      <c r="GG28" s="226"/>
      <c r="GH28" s="226"/>
      <c r="GI28" s="226"/>
      <c r="GJ28" s="226"/>
      <c r="GK28" s="226"/>
      <c r="GL28" s="226"/>
      <c r="GM28" s="226"/>
      <c r="GN28" s="226"/>
      <c r="GO28" s="226"/>
      <c r="GP28" s="226"/>
      <c r="GQ28" s="226"/>
      <c r="GR28" s="226"/>
      <c r="GS28" s="226"/>
      <c r="GT28" s="226"/>
      <c r="GU28" s="226"/>
      <c r="GV28" s="226"/>
      <c r="GW28" s="226"/>
      <c r="GX28" s="226"/>
      <c r="GY28" s="226"/>
      <c r="GZ28" s="226"/>
      <c r="HA28" s="226"/>
      <c r="HB28" s="226"/>
      <c r="HC28" s="226"/>
      <c r="HD28" s="226"/>
      <c r="HE28" s="226"/>
      <c r="HF28" s="226"/>
      <c r="HG28" s="226"/>
      <c r="HH28" s="226"/>
      <c r="HI28" s="226"/>
      <c r="HJ28" s="226"/>
      <c r="HK28" s="226"/>
      <c r="HL28" s="226"/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226"/>
      <c r="IS28" s="226"/>
      <c r="IT28" s="226"/>
      <c r="IU28" s="226"/>
      <c r="IV28" s="226"/>
    </row>
    <row r="29" spans="1:57" ht="26.25" customHeight="1" thickBot="1">
      <c r="A29" s="314"/>
      <c r="B29" s="435" t="s">
        <v>93</v>
      </c>
      <c r="C29" s="435" t="s">
        <v>116</v>
      </c>
      <c r="D29" s="97" t="s">
        <v>22</v>
      </c>
      <c r="E29" s="86">
        <v>2</v>
      </c>
      <c r="F29" s="86">
        <v>2</v>
      </c>
      <c r="G29" s="86">
        <v>2</v>
      </c>
      <c r="H29" s="86">
        <v>2</v>
      </c>
      <c r="I29" s="88">
        <v>2</v>
      </c>
      <c r="J29" s="88">
        <v>2</v>
      </c>
      <c r="K29" s="88">
        <v>2</v>
      </c>
      <c r="L29" s="88">
        <v>2</v>
      </c>
      <c r="M29" s="88">
        <v>2</v>
      </c>
      <c r="N29" s="86">
        <v>2</v>
      </c>
      <c r="O29" s="86">
        <v>2</v>
      </c>
      <c r="P29" s="86">
        <v>2</v>
      </c>
      <c r="Q29" s="86">
        <v>2</v>
      </c>
      <c r="R29" s="87">
        <v>2</v>
      </c>
      <c r="S29" s="87"/>
      <c r="T29" s="87"/>
      <c r="U29" s="89"/>
      <c r="V29" s="89" t="s">
        <v>23</v>
      </c>
      <c r="W29" s="89" t="s">
        <v>23</v>
      </c>
      <c r="X29" s="89">
        <v>3</v>
      </c>
      <c r="Y29" s="89">
        <v>3</v>
      </c>
      <c r="Z29" s="89">
        <v>3</v>
      </c>
      <c r="AA29" s="89">
        <v>3</v>
      </c>
      <c r="AB29" s="89">
        <v>3</v>
      </c>
      <c r="AC29" s="89">
        <v>3</v>
      </c>
      <c r="AD29" s="89">
        <v>3</v>
      </c>
      <c r="AE29" s="89">
        <v>3</v>
      </c>
      <c r="AF29" s="89">
        <v>3</v>
      </c>
      <c r="AG29" s="163">
        <v>3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8"/>
      <c r="AR29" s="89"/>
      <c r="AS29" s="88"/>
      <c r="AT29" s="88"/>
      <c r="AU29" s="88"/>
      <c r="AV29" s="93"/>
      <c r="AW29" s="93"/>
      <c r="AX29" s="93"/>
      <c r="AY29" s="91"/>
      <c r="AZ29" s="91"/>
      <c r="BA29" s="91"/>
      <c r="BB29" s="91"/>
      <c r="BC29" s="91"/>
      <c r="BD29" s="91"/>
      <c r="BE29" s="87">
        <f t="shared" si="3"/>
        <v>58</v>
      </c>
    </row>
    <row r="30" spans="1:57" ht="18.75" customHeight="1" thickBot="1">
      <c r="A30" s="314"/>
      <c r="B30" s="434"/>
      <c r="C30" s="434"/>
      <c r="D30" s="97" t="s">
        <v>25</v>
      </c>
      <c r="E30" s="86">
        <v>1</v>
      </c>
      <c r="F30" s="86">
        <v>1</v>
      </c>
      <c r="G30" s="86">
        <v>1</v>
      </c>
      <c r="H30" s="86">
        <v>1</v>
      </c>
      <c r="I30" s="88">
        <v>1</v>
      </c>
      <c r="J30" s="88">
        <v>1</v>
      </c>
      <c r="K30" s="88">
        <v>1</v>
      </c>
      <c r="L30" s="88">
        <v>1</v>
      </c>
      <c r="M30" s="88">
        <v>1</v>
      </c>
      <c r="N30" s="86">
        <v>1</v>
      </c>
      <c r="O30" s="86">
        <v>1</v>
      </c>
      <c r="P30" s="86">
        <v>1</v>
      </c>
      <c r="Q30" s="86">
        <v>1</v>
      </c>
      <c r="R30" s="87">
        <v>1</v>
      </c>
      <c r="S30" s="87"/>
      <c r="T30" s="87"/>
      <c r="U30" s="89"/>
      <c r="V30" s="89" t="s">
        <v>23</v>
      </c>
      <c r="W30" s="89" t="s">
        <v>23</v>
      </c>
      <c r="X30" s="92">
        <v>2</v>
      </c>
      <c r="Y30" s="92">
        <v>1</v>
      </c>
      <c r="Z30" s="92">
        <v>2</v>
      </c>
      <c r="AA30" s="92">
        <v>1</v>
      </c>
      <c r="AB30" s="92">
        <v>2</v>
      </c>
      <c r="AC30" s="92">
        <v>1</v>
      </c>
      <c r="AD30" s="92">
        <v>2</v>
      </c>
      <c r="AE30" s="92">
        <v>1</v>
      </c>
      <c r="AF30" s="92">
        <v>2</v>
      </c>
      <c r="AG30" s="92">
        <v>1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3"/>
      <c r="AR30" s="92"/>
      <c r="AS30" s="93"/>
      <c r="AT30" s="93"/>
      <c r="AU30" s="93"/>
      <c r="AV30" s="93"/>
      <c r="AW30" s="93"/>
      <c r="AX30" s="93"/>
      <c r="AY30" s="91"/>
      <c r="AZ30" s="91"/>
      <c r="BA30" s="91"/>
      <c r="BB30" s="91"/>
      <c r="BC30" s="91"/>
      <c r="BD30" s="91"/>
      <c r="BE30" s="87">
        <f t="shared" si="3"/>
        <v>29</v>
      </c>
    </row>
    <row r="31" spans="1:57" ht="16.5" customHeight="1" hidden="1">
      <c r="A31" s="314"/>
      <c r="B31" s="435" t="s">
        <v>78</v>
      </c>
      <c r="C31" s="441"/>
      <c r="D31" s="97" t="s">
        <v>22</v>
      </c>
      <c r="E31" s="86"/>
      <c r="F31" s="86"/>
      <c r="G31" s="86"/>
      <c r="H31" s="86"/>
      <c r="I31" s="88"/>
      <c r="J31" s="88"/>
      <c r="K31" s="88"/>
      <c r="L31" s="88"/>
      <c r="M31" s="86"/>
      <c r="N31" s="86"/>
      <c r="O31" s="86"/>
      <c r="P31" s="86"/>
      <c r="Q31" s="86"/>
      <c r="R31" s="86"/>
      <c r="S31" s="86"/>
      <c r="T31" s="88"/>
      <c r="U31" s="88"/>
      <c r="V31" s="88" t="s">
        <v>23</v>
      </c>
      <c r="W31" s="88" t="s">
        <v>23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1"/>
      <c r="AZ31" s="91"/>
      <c r="BA31" s="91"/>
      <c r="BB31" s="91"/>
      <c r="BC31" s="91"/>
      <c r="BD31" s="91"/>
      <c r="BE31" s="87">
        <f t="shared" si="3"/>
        <v>0</v>
      </c>
    </row>
    <row r="32" spans="1:57" ht="16.5" customHeight="1" hidden="1">
      <c r="A32" s="314"/>
      <c r="B32" s="434"/>
      <c r="C32" s="442"/>
      <c r="D32" s="97" t="s">
        <v>25</v>
      </c>
      <c r="E32" s="86"/>
      <c r="F32" s="86"/>
      <c r="G32" s="86"/>
      <c r="H32" s="86"/>
      <c r="I32" s="88"/>
      <c r="J32" s="88"/>
      <c r="K32" s="88"/>
      <c r="L32" s="88"/>
      <c r="M32" s="86"/>
      <c r="N32" s="86"/>
      <c r="O32" s="86"/>
      <c r="P32" s="86"/>
      <c r="Q32" s="86"/>
      <c r="R32" s="86"/>
      <c r="S32" s="86"/>
      <c r="T32" s="88"/>
      <c r="U32" s="88"/>
      <c r="V32" s="88" t="s">
        <v>23</v>
      </c>
      <c r="W32" s="88" t="s">
        <v>23</v>
      </c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93"/>
      <c r="AX32" s="93"/>
      <c r="AY32" s="91"/>
      <c r="AZ32" s="91"/>
      <c r="BA32" s="91"/>
      <c r="BB32" s="91"/>
      <c r="BC32" s="91"/>
      <c r="BD32" s="91"/>
      <c r="BE32" s="87">
        <f t="shared" si="3"/>
        <v>0</v>
      </c>
    </row>
    <row r="33" spans="1:57" ht="16.5" customHeight="1" hidden="1">
      <c r="A33" s="314"/>
      <c r="B33" s="435" t="s">
        <v>77</v>
      </c>
      <c r="C33" s="441"/>
      <c r="D33" s="97" t="s">
        <v>22</v>
      </c>
      <c r="E33" s="86"/>
      <c r="F33" s="86"/>
      <c r="G33" s="86"/>
      <c r="H33" s="86"/>
      <c r="I33" s="88"/>
      <c r="J33" s="88"/>
      <c r="K33" s="88"/>
      <c r="L33" s="88"/>
      <c r="M33" s="86"/>
      <c r="N33" s="86"/>
      <c r="O33" s="86"/>
      <c r="P33" s="86"/>
      <c r="Q33" s="86"/>
      <c r="R33" s="86"/>
      <c r="S33" s="86"/>
      <c r="T33" s="88"/>
      <c r="U33" s="88"/>
      <c r="V33" s="88" t="s">
        <v>23</v>
      </c>
      <c r="W33" s="88" t="s">
        <v>23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93"/>
      <c r="AW33" s="93"/>
      <c r="AX33" s="93"/>
      <c r="AY33" s="91"/>
      <c r="AZ33" s="91"/>
      <c r="BA33" s="91"/>
      <c r="BB33" s="91"/>
      <c r="BC33" s="91"/>
      <c r="BD33" s="91"/>
      <c r="BE33" s="87">
        <f t="shared" si="3"/>
        <v>0</v>
      </c>
    </row>
    <row r="34" spans="1:57" ht="16.5" customHeight="1" hidden="1">
      <c r="A34" s="314"/>
      <c r="B34" s="434"/>
      <c r="C34" s="442"/>
      <c r="D34" s="97" t="s">
        <v>25</v>
      </c>
      <c r="E34" s="86"/>
      <c r="F34" s="86"/>
      <c r="G34" s="86"/>
      <c r="H34" s="86"/>
      <c r="I34" s="88"/>
      <c r="J34" s="88"/>
      <c r="K34" s="88"/>
      <c r="L34" s="88"/>
      <c r="M34" s="86"/>
      <c r="N34" s="86"/>
      <c r="O34" s="86"/>
      <c r="P34" s="86"/>
      <c r="Q34" s="86"/>
      <c r="R34" s="86"/>
      <c r="S34" s="86"/>
      <c r="T34" s="88"/>
      <c r="U34" s="88"/>
      <c r="V34" s="88" t="s">
        <v>23</v>
      </c>
      <c r="W34" s="88" t="s">
        <v>23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1"/>
      <c r="AZ34" s="91"/>
      <c r="BA34" s="91"/>
      <c r="BB34" s="91"/>
      <c r="BC34" s="91"/>
      <c r="BD34" s="91"/>
      <c r="BE34" s="87">
        <f t="shared" si="3"/>
        <v>0</v>
      </c>
    </row>
    <row r="35" spans="1:256" s="22" customFormat="1" ht="27.75" customHeight="1" thickBot="1">
      <c r="A35" s="314"/>
      <c r="B35" s="443" t="s">
        <v>41</v>
      </c>
      <c r="C35" s="443" t="s">
        <v>42</v>
      </c>
      <c r="D35" s="107" t="s">
        <v>22</v>
      </c>
      <c r="E35" s="83">
        <f>E37+E65</f>
        <v>27</v>
      </c>
      <c r="F35" s="83">
        <f aca="true" t="shared" si="7" ref="E35:U36">F37+F65</f>
        <v>27</v>
      </c>
      <c r="G35" s="83">
        <f t="shared" si="7"/>
        <v>28</v>
      </c>
      <c r="H35" s="83">
        <f t="shared" si="7"/>
        <v>28</v>
      </c>
      <c r="I35" s="167">
        <f t="shared" si="7"/>
        <v>28</v>
      </c>
      <c r="J35" s="167">
        <f t="shared" si="7"/>
        <v>28</v>
      </c>
      <c r="K35" s="167">
        <f t="shared" si="7"/>
        <v>28</v>
      </c>
      <c r="L35" s="167">
        <f t="shared" si="7"/>
        <v>28</v>
      </c>
      <c r="M35" s="83">
        <f t="shared" si="7"/>
        <v>28</v>
      </c>
      <c r="N35" s="83">
        <f t="shared" si="7"/>
        <v>28</v>
      </c>
      <c r="O35" s="83">
        <f t="shared" si="7"/>
        <v>27</v>
      </c>
      <c r="P35" s="83">
        <f t="shared" si="7"/>
        <v>27</v>
      </c>
      <c r="Q35" s="83">
        <f t="shared" si="7"/>
        <v>27</v>
      </c>
      <c r="R35" s="83">
        <f t="shared" si="7"/>
        <v>27</v>
      </c>
      <c r="S35" s="83">
        <f>S37+S65</f>
        <v>36</v>
      </c>
      <c r="T35" s="83">
        <f>T37+T65</f>
        <v>36</v>
      </c>
      <c r="U35" s="167">
        <f t="shared" si="7"/>
        <v>36</v>
      </c>
      <c r="V35" s="167" t="s">
        <v>23</v>
      </c>
      <c r="W35" s="167" t="s">
        <v>23</v>
      </c>
      <c r="X35" s="167">
        <f aca="true" t="shared" si="8" ref="X35:AV36">X37+X65</f>
        <v>29</v>
      </c>
      <c r="Y35" s="167">
        <f t="shared" si="8"/>
        <v>29</v>
      </c>
      <c r="Z35" s="167">
        <f t="shared" si="8"/>
        <v>29</v>
      </c>
      <c r="AA35" s="167">
        <f t="shared" si="8"/>
        <v>29</v>
      </c>
      <c r="AB35" s="167">
        <f t="shared" si="8"/>
        <v>29</v>
      </c>
      <c r="AC35" s="167">
        <f t="shared" si="8"/>
        <v>29</v>
      </c>
      <c r="AD35" s="167">
        <f t="shared" si="8"/>
        <v>29</v>
      </c>
      <c r="AE35" s="167">
        <f t="shared" si="8"/>
        <v>29</v>
      </c>
      <c r="AF35" s="167">
        <f t="shared" si="8"/>
        <v>29</v>
      </c>
      <c r="AG35" s="167">
        <f t="shared" si="8"/>
        <v>29</v>
      </c>
      <c r="AH35" s="167">
        <f t="shared" si="8"/>
        <v>0</v>
      </c>
      <c r="AI35" s="167">
        <f t="shared" si="8"/>
        <v>36</v>
      </c>
      <c r="AJ35" s="167">
        <f t="shared" si="8"/>
        <v>36</v>
      </c>
      <c r="AK35" s="167">
        <f t="shared" si="8"/>
        <v>36</v>
      </c>
      <c r="AL35" s="205" t="s">
        <v>202</v>
      </c>
      <c r="AM35" s="167">
        <f t="shared" si="8"/>
        <v>0</v>
      </c>
      <c r="AN35" s="167">
        <f t="shared" si="8"/>
        <v>0</v>
      </c>
      <c r="AO35" s="167">
        <f t="shared" si="8"/>
        <v>0</v>
      </c>
      <c r="AP35" s="167">
        <f t="shared" si="8"/>
        <v>0</v>
      </c>
      <c r="AQ35" s="167">
        <f t="shared" si="8"/>
        <v>0</v>
      </c>
      <c r="AR35" s="167">
        <f t="shared" si="8"/>
        <v>0</v>
      </c>
      <c r="AS35" s="167">
        <f t="shared" si="8"/>
        <v>0</v>
      </c>
      <c r="AT35" s="167">
        <f t="shared" si="8"/>
        <v>0</v>
      </c>
      <c r="AU35" s="167">
        <f t="shared" si="8"/>
        <v>0</v>
      </c>
      <c r="AV35" s="167">
        <f t="shared" si="8"/>
        <v>0</v>
      </c>
      <c r="AW35" s="167"/>
      <c r="AX35" s="167"/>
      <c r="AY35" s="83"/>
      <c r="AZ35" s="83"/>
      <c r="BA35" s="83"/>
      <c r="BB35" s="83"/>
      <c r="BC35" s="83"/>
      <c r="BD35" s="83"/>
      <c r="BE35" s="87">
        <f t="shared" si="3"/>
        <v>892</v>
      </c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6"/>
      <c r="GQ35" s="226"/>
      <c r="GR35" s="226"/>
      <c r="GS35" s="226"/>
      <c r="GT35" s="226"/>
      <c r="GU35" s="226"/>
      <c r="GV35" s="226"/>
      <c r="GW35" s="226"/>
      <c r="GX35" s="226"/>
      <c r="GY35" s="226"/>
      <c r="GZ35" s="226"/>
      <c r="HA35" s="226"/>
      <c r="HB35" s="226"/>
      <c r="HC35" s="226"/>
      <c r="HD35" s="226"/>
      <c r="HE35" s="226"/>
      <c r="HF35" s="226"/>
      <c r="HG35" s="226"/>
      <c r="HH35" s="226"/>
      <c r="HI35" s="226"/>
      <c r="HJ35" s="226"/>
      <c r="HK35" s="226"/>
      <c r="HL35" s="226"/>
      <c r="HM35" s="226"/>
      <c r="HN35" s="226"/>
      <c r="HO35" s="226"/>
      <c r="HP35" s="226"/>
      <c r="HQ35" s="226"/>
      <c r="HR35" s="226"/>
      <c r="HS35" s="226"/>
      <c r="HT35" s="226"/>
      <c r="HU35" s="226"/>
      <c r="HV35" s="226"/>
      <c r="HW35" s="226"/>
      <c r="HX35" s="226"/>
      <c r="HY35" s="226"/>
      <c r="HZ35" s="226"/>
      <c r="IA35" s="226"/>
      <c r="IB35" s="226"/>
      <c r="IC35" s="226"/>
      <c r="ID35" s="226"/>
      <c r="IE35" s="226"/>
      <c r="IF35" s="226"/>
      <c r="IG35" s="226"/>
      <c r="IH35" s="226"/>
      <c r="II35" s="226"/>
      <c r="IJ35" s="226"/>
      <c r="IK35" s="226"/>
      <c r="IL35" s="226"/>
      <c r="IM35" s="226"/>
      <c r="IN35" s="226"/>
      <c r="IO35" s="226"/>
      <c r="IP35" s="226"/>
      <c r="IQ35" s="226"/>
      <c r="IR35" s="226"/>
      <c r="IS35" s="226"/>
      <c r="IT35" s="226"/>
      <c r="IU35" s="226"/>
      <c r="IV35" s="226"/>
    </row>
    <row r="36" spans="1:256" s="22" customFormat="1" ht="18.75" customHeight="1" thickBot="1">
      <c r="A36" s="314"/>
      <c r="B36" s="426"/>
      <c r="C36" s="426"/>
      <c r="D36" s="107" t="s">
        <v>25</v>
      </c>
      <c r="E36" s="83">
        <f t="shared" si="7"/>
        <v>14</v>
      </c>
      <c r="F36" s="83">
        <f t="shared" si="7"/>
        <v>13</v>
      </c>
      <c r="G36" s="83">
        <f t="shared" si="7"/>
        <v>15</v>
      </c>
      <c r="H36" s="83">
        <f t="shared" si="7"/>
        <v>14</v>
      </c>
      <c r="I36" s="167">
        <f t="shared" si="7"/>
        <v>14</v>
      </c>
      <c r="J36" s="167">
        <f t="shared" si="7"/>
        <v>14</v>
      </c>
      <c r="K36" s="167">
        <f t="shared" si="7"/>
        <v>14</v>
      </c>
      <c r="L36" s="167">
        <f t="shared" si="7"/>
        <v>14</v>
      </c>
      <c r="M36" s="83">
        <f t="shared" si="7"/>
        <v>14</v>
      </c>
      <c r="N36" s="83">
        <f t="shared" si="7"/>
        <v>14</v>
      </c>
      <c r="O36" s="83">
        <f t="shared" si="7"/>
        <v>13</v>
      </c>
      <c r="P36" s="83">
        <f t="shared" si="7"/>
        <v>14</v>
      </c>
      <c r="Q36" s="83">
        <f t="shared" si="7"/>
        <v>13</v>
      </c>
      <c r="R36" s="83">
        <f t="shared" si="7"/>
        <v>13</v>
      </c>
      <c r="S36" s="83">
        <f>S38+S66</f>
        <v>0</v>
      </c>
      <c r="T36" s="83">
        <f>T38+T66</f>
        <v>0</v>
      </c>
      <c r="U36" s="167">
        <f t="shared" si="7"/>
        <v>0</v>
      </c>
      <c r="V36" s="167" t="s">
        <v>23</v>
      </c>
      <c r="W36" s="167" t="s">
        <v>23</v>
      </c>
      <c r="X36" s="167">
        <f t="shared" si="8"/>
        <v>14</v>
      </c>
      <c r="Y36" s="167">
        <f t="shared" si="8"/>
        <v>14</v>
      </c>
      <c r="Z36" s="167">
        <f t="shared" si="8"/>
        <v>14</v>
      </c>
      <c r="AA36" s="167">
        <f t="shared" si="8"/>
        <v>14</v>
      </c>
      <c r="AB36" s="167">
        <f t="shared" si="8"/>
        <v>14</v>
      </c>
      <c r="AC36" s="167">
        <f t="shared" si="8"/>
        <v>14</v>
      </c>
      <c r="AD36" s="167">
        <f t="shared" si="8"/>
        <v>14</v>
      </c>
      <c r="AE36" s="167">
        <f t="shared" si="8"/>
        <v>14</v>
      </c>
      <c r="AF36" s="167">
        <f t="shared" si="8"/>
        <v>14</v>
      </c>
      <c r="AG36" s="167">
        <f t="shared" si="8"/>
        <v>14</v>
      </c>
      <c r="AH36" s="167">
        <f t="shared" si="8"/>
        <v>0</v>
      </c>
      <c r="AI36" s="167">
        <f t="shared" si="8"/>
        <v>0</v>
      </c>
      <c r="AJ36" s="167">
        <f t="shared" si="8"/>
        <v>0</v>
      </c>
      <c r="AK36" s="167">
        <f t="shared" si="8"/>
        <v>0</v>
      </c>
      <c r="AL36" s="167">
        <f t="shared" si="8"/>
        <v>0</v>
      </c>
      <c r="AM36" s="167">
        <f t="shared" si="8"/>
        <v>0</v>
      </c>
      <c r="AN36" s="167">
        <f t="shared" si="8"/>
        <v>0</v>
      </c>
      <c r="AO36" s="167">
        <f t="shared" si="8"/>
        <v>0</v>
      </c>
      <c r="AP36" s="167">
        <f t="shared" si="8"/>
        <v>0</v>
      </c>
      <c r="AQ36" s="167">
        <f t="shared" si="8"/>
        <v>0</v>
      </c>
      <c r="AR36" s="167">
        <f t="shared" si="8"/>
        <v>0</v>
      </c>
      <c r="AS36" s="167">
        <f t="shared" si="8"/>
        <v>0</v>
      </c>
      <c r="AT36" s="167">
        <f t="shared" si="8"/>
        <v>0</v>
      </c>
      <c r="AU36" s="167">
        <f t="shared" si="8"/>
        <v>0</v>
      </c>
      <c r="AV36" s="167">
        <f t="shared" si="8"/>
        <v>0</v>
      </c>
      <c r="AW36" s="167"/>
      <c r="AX36" s="167"/>
      <c r="AY36" s="83"/>
      <c r="AZ36" s="83"/>
      <c r="BA36" s="83"/>
      <c r="BB36" s="83"/>
      <c r="BC36" s="83"/>
      <c r="BD36" s="83"/>
      <c r="BE36" s="87">
        <f t="shared" si="3"/>
        <v>333</v>
      </c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26"/>
      <c r="GQ36" s="226"/>
      <c r="GR36" s="226"/>
      <c r="GS36" s="226"/>
      <c r="GT36" s="226"/>
      <c r="GU36" s="226"/>
      <c r="GV36" s="226"/>
      <c r="GW36" s="226"/>
      <c r="GX36" s="226"/>
      <c r="GY36" s="226"/>
      <c r="GZ36" s="226"/>
      <c r="HA36" s="226"/>
      <c r="HB36" s="226"/>
      <c r="HC36" s="226"/>
      <c r="HD36" s="226"/>
      <c r="HE36" s="226"/>
      <c r="HF36" s="226"/>
      <c r="HG36" s="226"/>
      <c r="HH36" s="226"/>
      <c r="HI36" s="226"/>
      <c r="HJ36" s="226"/>
      <c r="HK36" s="226"/>
      <c r="HL36" s="226"/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/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6"/>
      <c r="IL36" s="226"/>
      <c r="IM36" s="226"/>
      <c r="IN36" s="226"/>
      <c r="IO36" s="226"/>
      <c r="IP36" s="226"/>
      <c r="IQ36" s="226"/>
      <c r="IR36" s="226"/>
      <c r="IS36" s="226"/>
      <c r="IT36" s="226"/>
      <c r="IU36" s="226"/>
      <c r="IV36" s="226"/>
    </row>
    <row r="37" spans="1:256" s="22" customFormat="1" ht="23.25" customHeight="1" thickBot="1">
      <c r="A37" s="314"/>
      <c r="B37" s="443" t="s">
        <v>33</v>
      </c>
      <c r="C37" s="443" t="s">
        <v>76</v>
      </c>
      <c r="D37" s="107" t="s">
        <v>22</v>
      </c>
      <c r="E37" s="83">
        <f>E39+E41+E43+E45+E47+E59+E61+E63</f>
        <v>8</v>
      </c>
      <c r="F37" s="83">
        <f aca="true" t="shared" si="9" ref="F37:R38">F39+F41+F43+F45+F47+F59+F61+F63</f>
        <v>8</v>
      </c>
      <c r="G37" s="83">
        <f t="shared" si="9"/>
        <v>8</v>
      </c>
      <c r="H37" s="83">
        <f t="shared" si="9"/>
        <v>8</v>
      </c>
      <c r="I37" s="83">
        <f t="shared" si="9"/>
        <v>8</v>
      </c>
      <c r="J37" s="83">
        <f t="shared" si="9"/>
        <v>8</v>
      </c>
      <c r="K37" s="83">
        <f t="shared" si="9"/>
        <v>8</v>
      </c>
      <c r="L37" s="83">
        <f t="shared" si="9"/>
        <v>8</v>
      </c>
      <c r="M37" s="83">
        <f t="shared" si="9"/>
        <v>8</v>
      </c>
      <c r="N37" s="83">
        <f t="shared" si="9"/>
        <v>8</v>
      </c>
      <c r="O37" s="83">
        <f t="shared" si="9"/>
        <v>8</v>
      </c>
      <c r="P37" s="83">
        <f t="shared" si="9"/>
        <v>8</v>
      </c>
      <c r="Q37" s="83">
        <f t="shared" si="9"/>
        <v>8</v>
      </c>
      <c r="R37" s="83">
        <f t="shared" si="9"/>
        <v>8</v>
      </c>
      <c r="S37" s="83">
        <f>S39+S41+S43+S45+S47+S59+S61+S63</f>
        <v>0</v>
      </c>
      <c r="T37" s="83">
        <f>T39+T41+T43+T45+T47+T59+T61+T63</f>
        <v>0</v>
      </c>
      <c r="U37" s="167">
        <f aca="true" t="shared" si="10" ref="U37:AV38">U39+U41+U43+U45+U47</f>
        <v>0</v>
      </c>
      <c r="V37" s="167" t="s">
        <v>23</v>
      </c>
      <c r="W37" s="167" t="s">
        <v>23</v>
      </c>
      <c r="X37" s="83">
        <f aca="true" t="shared" si="11" ref="X37:AG38">X39+X41+X43+X45+X47+X59+X61+X63</f>
        <v>6</v>
      </c>
      <c r="Y37" s="83">
        <f t="shared" si="11"/>
        <v>6</v>
      </c>
      <c r="Z37" s="83">
        <f t="shared" si="11"/>
        <v>6</v>
      </c>
      <c r="AA37" s="83">
        <f t="shared" si="11"/>
        <v>6</v>
      </c>
      <c r="AB37" s="83">
        <f t="shared" si="11"/>
        <v>6</v>
      </c>
      <c r="AC37" s="83">
        <f t="shared" si="11"/>
        <v>6</v>
      </c>
      <c r="AD37" s="83">
        <f t="shared" si="11"/>
        <v>6</v>
      </c>
      <c r="AE37" s="83">
        <f t="shared" si="11"/>
        <v>6</v>
      </c>
      <c r="AF37" s="83">
        <f t="shared" si="11"/>
        <v>6</v>
      </c>
      <c r="AG37" s="83">
        <f t="shared" si="11"/>
        <v>5</v>
      </c>
      <c r="AH37" s="167">
        <f t="shared" si="10"/>
        <v>0</v>
      </c>
      <c r="AI37" s="167">
        <f t="shared" si="10"/>
        <v>0</v>
      </c>
      <c r="AJ37" s="167">
        <f t="shared" si="10"/>
        <v>0</v>
      </c>
      <c r="AK37" s="167">
        <f t="shared" si="10"/>
        <v>0</v>
      </c>
      <c r="AL37" s="167">
        <f t="shared" si="10"/>
        <v>0</v>
      </c>
      <c r="AM37" s="83">
        <f t="shared" si="10"/>
        <v>0</v>
      </c>
      <c r="AN37" s="83">
        <f t="shared" si="10"/>
        <v>0</v>
      </c>
      <c r="AO37" s="83">
        <f t="shared" si="10"/>
        <v>0</v>
      </c>
      <c r="AP37" s="83">
        <f t="shared" si="10"/>
        <v>0</v>
      </c>
      <c r="AQ37" s="83">
        <f t="shared" si="10"/>
        <v>0</v>
      </c>
      <c r="AR37" s="83">
        <f t="shared" si="10"/>
        <v>0</v>
      </c>
      <c r="AS37" s="83">
        <f t="shared" si="10"/>
        <v>0</v>
      </c>
      <c r="AT37" s="83">
        <f t="shared" si="10"/>
        <v>0</v>
      </c>
      <c r="AU37" s="83">
        <f t="shared" si="10"/>
        <v>0</v>
      </c>
      <c r="AV37" s="83">
        <f t="shared" si="10"/>
        <v>0</v>
      </c>
      <c r="AW37" s="83"/>
      <c r="AX37" s="83"/>
      <c r="AY37" s="83"/>
      <c r="AZ37" s="83"/>
      <c r="BA37" s="83"/>
      <c r="BB37" s="83"/>
      <c r="BC37" s="83"/>
      <c r="BD37" s="83"/>
      <c r="BE37" s="87">
        <f t="shared" si="3"/>
        <v>171</v>
      </c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  <c r="IM37" s="226"/>
      <c r="IN37" s="226"/>
      <c r="IO37" s="226"/>
      <c r="IP37" s="226"/>
      <c r="IQ37" s="226"/>
      <c r="IR37" s="226"/>
      <c r="IS37" s="226"/>
      <c r="IT37" s="226"/>
      <c r="IU37" s="226"/>
      <c r="IV37" s="226"/>
    </row>
    <row r="38" spans="1:256" s="22" customFormat="1" ht="18.75" customHeight="1" thickBot="1">
      <c r="A38" s="314"/>
      <c r="B38" s="426"/>
      <c r="C38" s="426"/>
      <c r="D38" s="107" t="s">
        <v>25</v>
      </c>
      <c r="E38" s="83">
        <f>E40+E42+E44+E46+E48+E60+E62+E64</f>
        <v>4</v>
      </c>
      <c r="F38" s="83">
        <f t="shared" si="9"/>
        <v>4</v>
      </c>
      <c r="G38" s="83">
        <f t="shared" si="9"/>
        <v>4</v>
      </c>
      <c r="H38" s="83">
        <f t="shared" si="9"/>
        <v>4</v>
      </c>
      <c r="I38" s="83">
        <f t="shared" si="9"/>
        <v>4</v>
      </c>
      <c r="J38" s="83">
        <f t="shared" si="9"/>
        <v>4</v>
      </c>
      <c r="K38" s="83">
        <f t="shared" si="9"/>
        <v>4</v>
      </c>
      <c r="L38" s="83">
        <f t="shared" si="9"/>
        <v>4</v>
      </c>
      <c r="M38" s="83">
        <f t="shared" si="9"/>
        <v>4</v>
      </c>
      <c r="N38" s="83">
        <f t="shared" si="9"/>
        <v>4</v>
      </c>
      <c r="O38" s="83">
        <f t="shared" si="9"/>
        <v>4</v>
      </c>
      <c r="P38" s="83">
        <f t="shared" si="9"/>
        <v>4</v>
      </c>
      <c r="Q38" s="83">
        <f t="shared" si="9"/>
        <v>4</v>
      </c>
      <c r="R38" s="83">
        <f t="shared" si="9"/>
        <v>4</v>
      </c>
      <c r="S38" s="83">
        <f>S40+S42+S44+S46+S48+S60+S62+S64</f>
        <v>0</v>
      </c>
      <c r="T38" s="83">
        <f>T40+T42+T44+T46+T48+T60+T62+T64</f>
        <v>0</v>
      </c>
      <c r="U38" s="167">
        <f t="shared" si="10"/>
        <v>0</v>
      </c>
      <c r="V38" s="167" t="s">
        <v>23</v>
      </c>
      <c r="W38" s="167" t="s">
        <v>23</v>
      </c>
      <c r="X38" s="83">
        <f t="shared" si="11"/>
        <v>3</v>
      </c>
      <c r="Y38" s="83">
        <f t="shared" si="11"/>
        <v>3</v>
      </c>
      <c r="Z38" s="83">
        <f t="shared" si="11"/>
        <v>3</v>
      </c>
      <c r="AA38" s="83">
        <f t="shared" si="11"/>
        <v>3</v>
      </c>
      <c r="AB38" s="83">
        <f t="shared" si="11"/>
        <v>3</v>
      </c>
      <c r="AC38" s="83">
        <f t="shared" si="11"/>
        <v>3</v>
      </c>
      <c r="AD38" s="83">
        <f t="shared" si="11"/>
        <v>3</v>
      </c>
      <c r="AE38" s="83">
        <f t="shared" si="11"/>
        <v>3</v>
      </c>
      <c r="AF38" s="83">
        <f t="shared" si="11"/>
        <v>3</v>
      </c>
      <c r="AG38" s="83">
        <f t="shared" si="11"/>
        <v>2</v>
      </c>
      <c r="AH38" s="167">
        <f t="shared" si="10"/>
        <v>0</v>
      </c>
      <c r="AI38" s="167">
        <f t="shared" si="10"/>
        <v>0</v>
      </c>
      <c r="AJ38" s="167">
        <f t="shared" si="10"/>
        <v>0</v>
      </c>
      <c r="AK38" s="167">
        <f t="shared" si="10"/>
        <v>0</v>
      </c>
      <c r="AL38" s="167">
        <f t="shared" si="10"/>
        <v>0</v>
      </c>
      <c r="AM38" s="83">
        <f t="shared" si="10"/>
        <v>0</v>
      </c>
      <c r="AN38" s="83">
        <f t="shared" si="10"/>
        <v>0</v>
      </c>
      <c r="AO38" s="83">
        <f t="shared" si="10"/>
        <v>0</v>
      </c>
      <c r="AP38" s="83">
        <f t="shared" si="10"/>
        <v>0</v>
      </c>
      <c r="AQ38" s="83">
        <f t="shared" si="10"/>
        <v>0</v>
      </c>
      <c r="AR38" s="83">
        <f t="shared" si="10"/>
        <v>0</v>
      </c>
      <c r="AS38" s="83">
        <f t="shared" si="10"/>
        <v>0</v>
      </c>
      <c r="AT38" s="83">
        <f t="shared" si="10"/>
        <v>0</v>
      </c>
      <c r="AU38" s="83">
        <f t="shared" si="10"/>
        <v>0</v>
      </c>
      <c r="AV38" s="83">
        <f t="shared" si="10"/>
        <v>0</v>
      </c>
      <c r="AW38" s="83"/>
      <c r="AX38" s="83"/>
      <c r="AY38" s="83"/>
      <c r="AZ38" s="83"/>
      <c r="BA38" s="83"/>
      <c r="BB38" s="83"/>
      <c r="BC38" s="83"/>
      <c r="BD38" s="83"/>
      <c r="BE38" s="87">
        <f t="shared" si="3"/>
        <v>85</v>
      </c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  <c r="IV38" s="226"/>
    </row>
    <row r="39" spans="1:57" ht="22.5" customHeight="1" hidden="1">
      <c r="A39" s="314"/>
      <c r="B39" s="427"/>
      <c r="C39" s="427"/>
      <c r="D39" s="126"/>
      <c r="E39" s="87"/>
      <c r="F39" s="87"/>
      <c r="G39" s="87"/>
      <c r="H39" s="87"/>
      <c r="I39" s="89"/>
      <c r="J39" s="89"/>
      <c r="K39" s="89"/>
      <c r="L39" s="89"/>
      <c r="M39" s="87"/>
      <c r="N39" s="87"/>
      <c r="O39" s="87"/>
      <c r="P39" s="87"/>
      <c r="Q39" s="124"/>
      <c r="R39" s="124"/>
      <c r="S39" s="87"/>
      <c r="T39" s="123"/>
      <c r="U39" s="123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123"/>
      <c r="AK39" s="123"/>
      <c r="AL39" s="123"/>
      <c r="AM39" s="123"/>
      <c r="AN39" s="123"/>
      <c r="AO39" s="123"/>
      <c r="AP39" s="123"/>
      <c r="AQ39" s="89"/>
      <c r="AR39" s="89"/>
      <c r="AS39" s="89"/>
      <c r="AT39" s="89"/>
      <c r="AU39" s="89"/>
      <c r="AV39" s="92"/>
      <c r="AW39" s="92"/>
      <c r="AX39" s="92"/>
      <c r="AY39" s="90"/>
      <c r="AZ39" s="90"/>
      <c r="BA39" s="90"/>
      <c r="BB39" s="90"/>
      <c r="BC39" s="90"/>
      <c r="BD39" s="90"/>
      <c r="BE39" s="87"/>
    </row>
    <row r="40" spans="1:57" ht="17.25" customHeight="1" hidden="1">
      <c r="A40" s="314"/>
      <c r="B40" s="436"/>
      <c r="C40" s="428"/>
      <c r="D40" s="126"/>
      <c r="E40" s="87"/>
      <c r="F40" s="87"/>
      <c r="G40" s="87"/>
      <c r="H40" s="87"/>
      <c r="I40" s="89"/>
      <c r="J40" s="89"/>
      <c r="K40" s="89"/>
      <c r="L40" s="89"/>
      <c r="M40" s="87"/>
      <c r="N40" s="87"/>
      <c r="O40" s="87"/>
      <c r="P40" s="87"/>
      <c r="Q40" s="124"/>
      <c r="R40" s="124"/>
      <c r="S40" s="87"/>
      <c r="T40" s="123"/>
      <c r="U40" s="123"/>
      <c r="V40" s="89"/>
      <c r="W40" s="89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25"/>
      <c r="AK40" s="125"/>
      <c r="AL40" s="125"/>
      <c r="AM40" s="125"/>
      <c r="AN40" s="125"/>
      <c r="AO40" s="125"/>
      <c r="AP40" s="125"/>
      <c r="AQ40" s="92"/>
      <c r="AR40" s="92"/>
      <c r="AS40" s="92"/>
      <c r="AT40" s="92"/>
      <c r="AU40" s="92"/>
      <c r="AV40" s="92"/>
      <c r="AW40" s="92"/>
      <c r="AX40" s="92"/>
      <c r="AY40" s="90"/>
      <c r="AZ40" s="90"/>
      <c r="BA40" s="90"/>
      <c r="BB40" s="90"/>
      <c r="BC40" s="90"/>
      <c r="BD40" s="90"/>
      <c r="BE40" s="87"/>
    </row>
    <row r="41" spans="1:57" ht="17.25" customHeight="1" hidden="1">
      <c r="A41" s="314"/>
      <c r="B41" s="361"/>
      <c r="C41" s="439"/>
      <c r="D41" s="127"/>
      <c r="E41" s="87"/>
      <c r="F41" s="87"/>
      <c r="G41" s="87"/>
      <c r="H41" s="87"/>
      <c r="I41" s="89"/>
      <c r="J41" s="89"/>
      <c r="K41" s="89"/>
      <c r="L41" s="89"/>
      <c r="M41" s="87"/>
      <c r="N41" s="87"/>
      <c r="O41" s="87"/>
      <c r="P41" s="87"/>
      <c r="Q41" s="124"/>
      <c r="R41" s="124"/>
      <c r="S41" s="87"/>
      <c r="T41" s="123"/>
      <c r="U41" s="123"/>
      <c r="V41" s="89"/>
      <c r="W41" s="89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25"/>
      <c r="AK41" s="125"/>
      <c r="AL41" s="125"/>
      <c r="AM41" s="125"/>
      <c r="AN41" s="125"/>
      <c r="AO41" s="125"/>
      <c r="AP41" s="125"/>
      <c r="AQ41" s="92"/>
      <c r="AR41" s="92"/>
      <c r="AS41" s="92"/>
      <c r="AT41" s="92"/>
      <c r="AU41" s="92"/>
      <c r="AV41" s="92"/>
      <c r="AW41" s="92"/>
      <c r="AX41" s="92"/>
      <c r="AY41" s="90"/>
      <c r="AZ41" s="90"/>
      <c r="BA41" s="90"/>
      <c r="BB41" s="90"/>
      <c r="BC41" s="90"/>
      <c r="BD41" s="90"/>
      <c r="BE41" s="87"/>
    </row>
    <row r="42" spans="1:57" ht="17.25" customHeight="1" hidden="1">
      <c r="A42" s="314"/>
      <c r="B42" s="438"/>
      <c r="C42" s="440"/>
      <c r="D42" s="127"/>
      <c r="E42" s="87"/>
      <c r="F42" s="87"/>
      <c r="G42" s="87"/>
      <c r="H42" s="87"/>
      <c r="I42" s="89"/>
      <c r="J42" s="89"/>
      <c r="K42" s="89"/>
      <c r="L42" s="89"/>
      <c r="M42" s="87"/>
      <c r="N42" s="87"/>
      <c r="O42" s="87"/>
      <c r="P42" s="87"/>
      <c r="Q42" s="124"/>
      <c r="R42" s="124"/>
      <c r="S42" s="87"/>
      <c r="T42" s="123"/>
      <c r="U42" s="123"/>
      <c r="V42" s="89"/>
      <c r="W42" s="89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25"/>
      <c r="AK42" s="125"/>
      <c r="AL42" s="125"/>
      <c r="AM42" s="125"/>
      <c r="AN42" s="125"/>
      <c r="AO42" s="125"/>
      <c r="AP42" s="125"/>
      <c r="AQ42" s="92"/>
      <c r="AR42" s="92"/>
      <c r="AS42" s="92"/>
      <c r="AT42" s="92"/>
      <c r="AU42" s="92"/>
      <c r="AV42" s="92"/>
      <c r="AW42" s="92"/>
      <c r="AX42" s="92"/>
      <c r="AY42" s="90"/>
      <c r="AZ42" s="90"/>
      <c r="BA42" s="90"/>
      <c r="BB42" s="90"/>
      <c r="BC42" s="90"/>
      <c r="BD42" s="90"/>
      <c r="BE42" s="87"/>
    </row>
    <row r="43" spans="1:57" ht="17.25" customHeight="1" thickBot="1">
      <c r="A43" s="314"/>
      <c r="B43" s="427" t="s">
        <v>39</v>
      </c>
      <c r="C43" s="427" t="s">
        <v>109</v>
      </c>
      <c r="D43" s="127" t="s">
        <v>22</v>
      </c>
      <c r="E43" s="86">
        <v>2</v>
      </c>
      <c r="F43" s="86">
        <v>2</v>
      </c>
      <c r="G43" s="86">
        <v>2</v>
      </c>
      <c r="H43" s="86">
        <v>2</v>
      </c>
      <c r="I43" s="88">
        <v>2</v>
      </c>
      <c r="J43" s="88">
        <v>2</v>
      </c>
      <c r="K43" s="88">
        <v>2</v>
      </c>
      <c r="L43" s="88">
        <v>2</v>
      </c>
      <c r="M43" s="88">
        <v>2</v>
      </c>
      <c r="N43" s="86">
        <v>2</v>
      </c>
      <c r="O43" s="86">
        <v>2</v>
      </c>
      <c r="P43" s="86">
        <v>2</v>
      </c>
      <c r="Q43" s="86">
        <v>2</v>
      </c>
      <c r="R43" s="87">
        <v>2</v>
      </c>
      <c r="S43" s="87"/>
      <c r="T43" s="87"/>
      <c r="U43" s="89"/>
      <c r="V43" s="89" t="s">
        <v>23</v>
      </c>
      <c r="W43" s="89" t="s">
        <v>23</v>
      </c>
      <c r="X43" s="92">
        <v>2</v>
      </c>
      <c r="Y43" s="92">
        <v>2</v>
      </c>
      <c r="Z43" s="92">
        <v>2</v>
      </c>
      <c r="AA43" s="92">
        <v>2</v>
      </c>
      <c r="AB43" s="92">
        <v>2</v>
      </c>
      <c r="AC43" s="92">
        <v>2</v>
      </c>
      <c r="AD43" s="92">
        <v>2</v>
      </c>
      <c r="AE43" s="92">
        <v>2</v>
      </c>
      <c r="AF43" s="92">
        <v>2</v>
      </c>
      <c r="AG43" s="228">
        <v>2</v>
      </c>
      <c r="AH43" s="228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0"/>
      <c r="AZ43" s="90"/>
      <c r="BA43" s="90"/>
      <c r="BB43" s="90"/>
      <c r="BC43" s="90"/>
      <c r="BD43" s="90"/>
      <c r="BE43" s="87">
        <f t="shared" si="3"/>
        <v>48</v>
      </c>
    </row>
    <row r="44" spans="1:57" ht="17.25" customHeight="1" thickBot="1">
      <c r="A44" s="314"/>
      <c r="B44" s="436"/>
      <c r="C44" s="428"/>
      <c r="D44" s="127" t="s">
        <v>25</v>
      </c>
      <c r="E44" s="86">
        <v>1</v>
      </c>
      <c r="F44" s="86">
        <v>1</v>
      </c>
      <c r="G44" s="86">
        <v>1</v>
      </c>
      <c r="H44" s="86">
        <v>1</v>
      </c>
      <c r="I44" s="88">
        <v>1</v>
      </c>
      <c r="J44" s="88">
        <v>1</v>
      </c>
      <c r="K44" s="88">
        <v>1</v>
      </c>
      <c r="L44" s="88">
        <v>1</v>
      </c>
      <c r="M44" s="88">
        <v>1</v>
      </c>
      <c r="N44" s="86">
        <v>1</v>
      </c>
      <c r="O44" s="86">
        <v>1</v>
      </c>
      <c r="P44" s="86">
        <v>1</v>
      </c>
      <c r="Q44" s="86">
        <v>1</v>
      </c>
      <c r="R44" s="87">
        <v>1</v>
      </c>
      <c r="S44" s="87"/>
      <c r="T44" s="87"/>
      <c r="U44" s="89"/>
      <c r="V44" s="89" t="s">
        <v>23</v>
      </c>
      <c r="W44" s="89" t="s">
        <v>23</v>
      </c>
      <c r="X44" s="92">
        <v>1</v>
      </c>
      <c r="Y44" s="92">
        <v>1</v>
      </c>
      <c r="Z44" s="92">
        <v>1</v>
      </c>
      <c r="AA44" s="92">
        <v>1</v>
      </c>
      <c r="AB44" s="92">
        <v>1</v>
      </c>
      <c r="AC44" s="92">
        <v>1</v>
      </c>
      <c r="AD44" s="92">
        <v>1</v>
      </c>
      <c r="AE44" s="92">
        <v>1</v>
      </c>
      <c r="AF44" s="92">
        <v>1</v>
      </c>
      <c r="AG44" s="228">
        <v>1</v>
      </c>
      <c r="AH44" s="228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0"/>
      <c r="AZ44" s="90"/>
      <c r="BA44" s="90"/>
      <c r="BB44" s="90"/>
      <c r="BC44" s="90"/>
      <c r="BD44" s="90"/>
      <c r="BE44" s="87">
        <f t="shared" si="3"/>
        <v>24</v>
      </c>
    </row>
    <row r="45" spans="1:57" ht="17.25" customHeight="1" thickBot="1">
      <c r="A45" s="314"/>
      <c r="B45" s="427" t="s">
        <v>117</v>
      </c>
      <c r="C45" s="427" t="s">
        <v>118</v>
      </c>
      <c r="D45" s="127" t="s">
        <v>22</v>
      </c>
      <c r="E45" s="86">
        <v>2</v>
      </c>
      <c r="F45" s="86">
        <v>2</v>
      </c>
      <c r="G45" s="86">
        <v>2</v>
      </c>
      <c r="H45" s="86">
        <v>2</v>
      </c>
      <c r="I45" s="88">
        <v>2</v>
      </c>
      <c r="J45" s="88">
        <v>2</v>
      </c>
      <c r="K45" s="88">
        <v>2</v>
      </c>
      <c r="L45" s="88">
        <v>2</v>
      </c>
      <c r="M45" s="88">
        <v>2</v>
      </c>
      <c r="N45" s="86">
        <v>2</v>
      </c>
      <c r="O45" s="86">
        <v>2</v>
      </c>
      <c r="P45" s="86">
        <v>2</v>
      </c>
      <c r="Q45" s="86">
        <v>2</v>
      </c>
      <c r="R45" s="87">
        <v>2</v>
      </c>
      <c r="S45" s="87"/>
      <c r="T45" s="87"/>
      <c r="U45" s="89"/>
      <c r="V45" s="89" t="s">
        <v>23</v>
      </c>
      <c r="W45" s="89" t="s">
        <v>23</v>
      </c>
      <c r="X45" s="92"/>
      <c r="Y45" s="92"/>
      <c r="Z45" s="92"/>
      <c r="AA45" s="92"/>
      <c r="AB45" s="92"/>
      <c r="AC45" s="92"/>
      <c r="AD45" s="92"/>
      <c r="AE45" s="92"/>
      <c r="AF45" s="92"/>
      <c r="AG45" s="228"/>
      <c r="AH45" s="228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0"/>
      <c r="AZ45" s="90"/>
      <c r="BA45" s="90"/>
      <c r="BB45" s="90"/>
      <c r="BC45" s="90"/>
      <c r="BD45" s="90"/>
      <c r="BE45" s="87">
        <f t="shared" si="3"/>
        <v>28</v>
      </c>
    </row>
    <row r="46" spans="1:57" ht="17.25" customHeight="1" thickBot="1">
      <c r="A46" s="314"/>
      <c r="B46" s="436"/>
      <c r="C46" s="428"/>
      <c r="D46" s="127" t="s">
        <v>25</v>
      </c>
      <c r="E46" s="86">
        <v>1</v>
      </c>
      <c r="F46" s="86">
        <v>1</v>
      </c>
      <c r="G46" s="86">
        <v>1</v>
      </c>
      <c r="H46" s="86">
        <v>1</v>
      </c>
      <c r="I46" s="88">
        <v>1</v>
      </c>
      <c r="J46" s="88">
        <v>1</v>
      </c>
      <c r="K46" s="88">
        <v>1</v>
      </c>
      <c r="L46" s="88">
        <v>1</v>
      </c>
      <c r="M46" s="88">
        <v>1</v>
      </c>
      <c r="N46" s="86">
        <v>1</v>
      </c>
      <c r="O46" s="86">
        <v>1</v>
      </c>
      <c r="P46" s="86">
        <v>1</v>
      </c>
      <c r="Q46" s="86">
        <v>1</v>
      </c>
      <c r="R46" s="87">
        <v>1</v>
      </c>
      <c r="S46" s="87"/>
      <c r="T46" s="87"/>
      <c r="U46" s="89"/>
      <c r="V46" s="89" t="s">
        <v>23</v>
      </c>
      <c r="W46" s="89" t="s">
        <v>23</v>
      </c>
      <c r="X46" s="92"/>
      <c r="Y46" s="92"/>
      <c r="Z46" s="92"/>
      <c r="AA46" s="92"/>
      <c r="AB46" s="92"/>
      <c r="AC46" s="92"/>
      <c r="AD46" s="92"/>
      <c r="AE46" s="92"/>
      <c r="AF46" s="92"/>
      <c r="AG46" s="228"/>
      <c r="AH46" s="228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0"/>
      <c r="AZ46" s="90"/>
      <c r="BA46" s="90"/>
      <c r="BB46" s="90"/>
      <c r="BC46" s="90"/>
      <c r="BD46" s="90"/>
      <c r="BE46" s="87">
        <f t="shared" si="3"/>
        <v>14</v>
      </c>
    </row>
    <row r="47" spans="1:57" ht="20.25" customHeight="1" thickBot="1">
      <c r="A47" s="314"/>
      <c r="B47" s="437" t="s">
        <v>100</v>
      </c>
      <c r="C47" s="427" t="s">
        <v>40</v>
      </c>
      <c r="D47" s="126" t="s">
        <v>22</v>
      </c>
      <c r="E47" s="87">
        <v>1</v>
      </c>
      <c r="F47" s="87">
        <v>1</v>
      </c>
      <c r="G47" s="87">
        <v>1</v>
      </c>
      <c r="H47" s="87">
        <v>1</v>
      </c>
      <c r="I47" s="89">
        <v>1</v>
      </c>
      <c r="J47" s="89">
        <v>1</v>
      </c>
      <c r="K47" s="89">
        <v>1</v>
      </c>
      <c r="L47" s="89">
        <v>1</v>
      </c>
      <c r="M47" s="89">
        <v>1</v>
      </c>
      <c r="N47" s="87">
        <v>1</v>
      </c>
      <c r="O47" s="87">
        <v>1</v>
      </c>
      <c r="P47" s="87">
        <v>1</v>
      </c>
      <c r="Q47" s="87">
        <v>1</v>
      </c>
      <c r="R47" s="87">
        <v>1</v>
      </c>
      <c r="S47" s="87"/>
      <c r="T47" s="87"/>
      <c r="U47" s="89"/>
      <c r="V47" s="89" t="s">
        <v>23</v>
      </c>
      <c r="W47" s="89" t="s">
        <v>23</v>
      </c>
      <c r="X47" s="89">
        <v>2</v>
      </c>
      <c r="Y47" s="89">
        <v>2</v>
      </c>
      <c r="Z47" s="89">
        <v>2</v>
      </c>
      <c r="AA47" s="89">
        <v>2</v>
      </c>
      <c r="AB47" s="89">
        <v>2</v>
      </c>
      <c r="AC47" s="89">
        <v>2</v>
      </c>
      <c r="AD47" s="89">
        <v>2</v>
      </c>
      <c r="AE47" s="89">
        <v>2</v>
      </c>
      <c r="AF47" s="89">
        <v>2</v>
      </c>
      <c r="AG47" s="163">
        <v>1</v>
      </c>
      <c r="AH47" s="163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92"/>
      <c r="AW47" s="92"/>
      <c r="AX47" s="92"/>
      <c r="AY47" s="90"/>
      <c r="AZ47" s="90"/>
      <c r="BA47" s="90"/>
      <c r="BB47" s="90"/>
      <c r="BC47" s="90"/>
      <c r="BD47" s="90"/>
      <c r="BE47" s="87">
        <f t="shared" si="3"/>
        <v>33</v>
      </c>
    </row>
    <row r="48" spans="1:57" ht="18.75" customHeight="1" thickBot="1">
      <c r="A48" s="314"/>
      <c r="B48" s="437"/>
      <c r="C48" s="428"/>
      <c r="D48" s="126" t="s">
        <v>25</v>
      </c>
      <c r="E48" s="87">
        <v>1</v>
      </c>
      <c r="F48" s="87"/>
      <c r="G48" s="87">
        <v>1</v>
      </c>
      <c r="H48" s="87"/>
      <c r="I48" s="89">
        <v>1</v>
      </c>
      <c r="J48" s="89"/>
      <c r="K48" s="89">
        <v>1</v>
      </c>
      <c r="L48" s="89"/>
      <c r="M48" s="89">
        <v>1</v>
      </c>
      <c r="N48" s="87"/>
      <c r="O48" s="87">
        <v>1</v>
      </c>
      <c r="P48" s="87"/>
      <c r="Q48" s="87">
        <v>1</v>
      </c>
      <c r="R48" s="87"/>
      <c r="S48" s="87"/>
      <c r="T48" s="87"/>
      <c r="U48" s="89"/>
      <c r="V48" s="89" t="s">
        <v>23</v>
      </c>
      <c r="W48" s="89" t="s">
        <v>23</v>
      </c>
      <c r="X48" s="92">
        <v>1</v>
      </c>
      <c r="Y48" s="92">
        <v>1</v>
      </c>
      <c r="Z48" s="92">
        <v>1</v>
      </c>
      <c r="AA48" s="92">
        <v>1</v>
      </c>
      <c r="AB48" s="92">
        <v>1</v>
      </c>
      <c r="AC48" s="92">
        <v>1</v>
      </c>
      <c r="AD48" s="92">
        <v>1</v>
      </c>
      <c r="AE48" s="92">
        <v>1</v>
      </c>
      <c r="AF48" s="92">
        <v>1</v>
      </c>
      <c r="AG48" s="228"/>
      <c r="AH48" s="228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0"/>
      <c r="AZ48" s="90"/>
      <c r="BA48" s="90"/>
      <c r="BB48" s="90"/>
      <c r="BC48" s="90"/>
      <c r="BD48" s="90"/>
      <c r="BE48" s="87">
        <f t="shared" si="3"/>
        <v>16</v>
      </c>
    </row>
    <row r="49" spans="1:57" ht="16.5" customHeight="1" hidden="1">
      <c r="A49" s="314"/>
      <c r="B49" s="433"/>
      <c r="C49" s="435"/>
      <c r="D49" s="97"/>
      <c r="E49" s="86"/>
      <c r="F49" s="86"/>
      <c r="G49" s="86"/>
      <c r="H49" s="86"/>
      <c r="I49" s="88"/>
      <c r="J49" s="88"/>
      <c r="K49" s="88"/>
      <c r="L49" s="88"/>
      <c r="M49" s="86"/>
      <c r="N49" s="86"/>
      <c r="O49" s="86"/>
      <c r="P49" s="86"/>
      <c r="Q49" s="86"/>
      <c r="R49" s="86"/>
      <c r="S49" s="86"/>
      <c r="T49" s="86"/>
      <c r="U49" s="89"/>
      <c r="V49" s="89" t="s">
        <v>23</v>
      </c>
      <c r="W49" s="89" t="s">
        <v>23</v>
      </c>
      <c r="X49" s="88"/>
      <c r="Y49" s="88"/>
      <c r="Z49" s="88"/>
      <c r="AA49" s="88"/>
      <c r="AB49" s="88"/>
      <c r="AC49" s="88"/>
      <c r="AD49" s="88"/>
      <c r="AE49" s="88"/>
      <c r="AF49" s="88"/>
      <c r="AG49" s="163"/>
      <c r="AH49" s="163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9"/>
      <c r="AU49" s="88"/>
      <c r="AV49" s="93"/>
      <c r="AW49" s="93"/>
      <c r="AX49" s="93"/>
      <c r="AY49" s="91"/>
      <c r="AZ49" s="91"/>
      <c r="BA49" s="91"/>
      <c r="BB49" s="91"/>
      <c r="BC49" s="91"/>
      <c r="BD49" s="91"/>
      <c r="BE49" s="87">
        <f t="shared" si="3"/>
        <v>0</v>
      </c>
    </row>
    <row r="50" spans="1:57" ht="16.5" customHeight="1" hidden="1">
      <c r="A50" s="314"/>
      <c r="B50" s="434"/>
      <c r="C50" s="434"/>
      <c r="D50" s="97"/>
      <c r="E50" s="86"/>
      <c r="F50" s="86"/>
      <c r="G50" s="86"/>
      <c r="H50" s="86"/>
      <c r="I50" s="88"/>
      <c r="J50" s="88"/>
      <c r="K50" s="88"/>
      <c r="L50" s="88"/>
      <c r="M50" s="86"/>
      <c r="N50" s="86"/>
      <c r="O50" s="86"/>
      <c r="P50" s="86"/>
      <c r="Q50" s="86"/>
      <c r="R50" s="86"/>
      <c r="S50" s="86"/>
      <c r="T50" s="86"/>
      <c r="U50" s="89"/>
      <c r="V50" s="89" t="s">
        <v>23</v>
      </c>
      <c r="W50" s="89" t="s">
        <v>23</v>
      </c>
      <c r="X50" s="88"/>
      <c r="Y50" s="88"/>
      <c r="Z50" s="88"/>
      <c r="AA50" s="88"/>
      <c r="AB50" s="88"/>
      <c r="AC50" s="88"/>
      <c r="AD50" s="88"/>
      <c r="AE50" s="88"/>
      <c r="AF50" s="88"/>
      <c r="AG50" s="163"/>
      <c r="AH50" s="163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9"/>
      <c r="AU50" s="88"/>
      <c r="AV50" s="93"/>
      <c r="AW50" s="93"/>
      <c r="AX50" s="93"/>
      <c r="AY50" s="91"/>
      <c r="AZ50" s="91"/>
      <c r="BA50" s="91"/>
      <c r="BB50" s="91"/>
      <c r="BC50" s="91"/>
      <c r="BD50" s="91"/>
      <c r="BE50" s="87">
        <f t="shared" si="3"/>
        <v>0</v>
      </c>
    </row>
    <row r="51" spans="1:57" ht="26.25" customHeight="1" hidden="1">
      <c r="A51" s="314"/>
      <c r="B51" s="433"/>
      <c r="C51" s="435"/>
      <c r="D51" s="97"/>
      <c r="E51" s="86"/>
      <c r="F51" s="86"/>
      <c r="G51" s="86"/>
      <c r="H51" s="86"/>
      <c r="I51" s="88"/>
      <c r="J51" s="88"/>
      <c r="K51" s="88"/>
      <c r="L51" s="88"/>
      <c r="M51" s="86"/>
      <c r="N51" s="86"/>
      <c r="O51" s="86"/>
      <c r="P51" s="86"/>
      <c r="Q51" s="86"/>
      <c r="R51" s="86"/>
      <c r="S51" s="86"/>
      <c r="T51" s="86"/>
      <c r="U51" s="89"/>
      <c r="V51" s="89" t="s">
        <v>23</v>
      </c>
      <c r="W51" s="89" t="s">
        <v>23</v>
      </c>
      <c r="X51" s="88"/>
      <c r="Y51" s="88"/>
      <c r="Z51" s="88"/>
      <c r="AA51" s="88"/>
      <c r="AB51" s="88"/>
      <c r="AC51" s="88"/>
      <c r="AD51" s="88"/>
      <c r="AE51" s="88"/>
      <c r="AF51" s="88"/>
      <c r="AG51" s="163"/>
      <c r="AH51" s="163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9"/>
      <c r="AU51" s="88"/>
      <c r="AV51" s="93"/>
      <c r="AW51" s="93"/>
      <c r="AX51" s="93"/>
      <c r="AY51" s="91"/>
      <c r="AZ51" s="91"/>
      <c r="BA51" s="91"/>
      <c r="BB51" s="91"/>
      <c r="BC51" s="91"/>
      <c r="BD51" s="91"/>
      <c r="BE51" s="87">
        <f t="shared" si="3"/>
        <v>0</v>
      </c>
    </row>
    <row r="52" spans="1:57" ht="16.5" customHeight="1" hidden="1">
      <c r="A52" s="314"/>
      <c r="B52" s="434"/>
      <c r="C52" s="434"/>
      <c r="D52" s="97"/>
      <c r="E52" s="86"/>
      <c r="F52" s="86"/>
      <c r="G52" s="86"/>
      <c r="H52" s="86"/>
      <c r="I52" s="88"/>
      <c r="J52" s="88"/>
      <c r="K52" s="88"/>
      <c r="L52" s="88"/>
      <c r="M52" s="86"/>
      <c r="N52" s="86"/>
      <c r="O52" s="86"/>
      <c r="P52" s="86"/>
      <c r="Q52" s="86"/>
      <c r="R52" s="86"/>
      <c r="S52" s="86"/>
      <c r="T52" s="86"/>
      <c r="U52" s="89"/>
      <c r="V52" s="89" t="s">
        <v>23</v>
      </c>
      <c r="W52" s="89" t="s">
        <v>23</v>
      </c>
      <c r="X52" s="88"/>
      <c r="Y52" s="88"/>
      <c r="Z52" s="88"/>
      <c r="AA52" s="88"/>
      <c r="AB52" s="88"/>
      <c r="AC52" s="88"/>
      <c r="AD52" s="88"/>
      <c r="AE52" s="88"/>
      <c r="AF52" s="88"/>
      <c r="AG52" s="163"/>
      <c r="AH52" s="163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9"/>
      <c r="AU52" s="88"/>
      <c r="AV52" s="93"/>
      <c r="AW52" s="93"/>
      <c r="AX52" s="93"/>
      <c r="AY52" s="91"/>
      <c r="AZ52" s="91"/>
      <c r="BA52" s="91"/>
      <c r="BB52" s="91"/>
      <c r="BC52" s="91"/>
      <c r="BD52" s="91"/>
      <c r="BE52" s="87">
        <f t="shared" si="3"/>
        <v>0</v>
      </c>
    </row>
    <row r="53" spans="1:57" ht="37.5" customHeight="1" hidden="1">
      <c r="A53" s="314"/>
      <c r="B53" s="433"/>
      <c r="C53" s="435"/>
      <c r="D53" s="97"/>
      <c r="E53" s="86"/>
      <c r="F53" s="86"/>
      <c r="G53" s="86"/>
      <c r="H53" s="86"/>
      <c r="I53" s="88"/>
      <c r="J53" s="88"/>
      <c r="K53" s="88"/>
      <c r="L53" s="88"/>
      <c r="M53" s="86"/>
      <c r="N53" s="86"/>
      <c r="O53" s="86"/>
      <c r="P53" s="86"/>
      <c r="Q53" s="86"/>
      <c r="R53" s="86"/>
      <c r="S53" s="86"/>
      <c r="T53" s="86"/>
      <c r="U53" s="89"/>
      <c r="V53" s="89" t="s">
        <v>23</v>
      </c>
      <c r="W53" s="89" t="s">
        <v>23</v>
      </c>
      <c r="X53" s="88"/>
      <c r="Y53" s="88"/>
      <c r="Z53" s="88"/>
      <c r="AA53" s="88"/>
      <c r="AB53" s="88"/>
      <c r="AC53" s="88"/>
      <c r="AD53" s="88"/>
      <c r="AE53" s="88"/>
      <c r="AF53" s="88"/>
      <c r="AG53" s="163"/>
      <c r="AH53" s="163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9"/>
      <c r="AU53" s="88"/>
      <c r="AV53" s="93"/>
      <c r="AW53" s="93"/>
      <c r="AX53" s="93"/>
      <c r="AY53" s="91"/>
      <c r="AZ53" s="91"/>
      <c r="BA53" s="91"/>
      <c r="BB53" s="91"/>
      <c r="BC53" s="91"/>
      <c r="BD53" s="91"/>
      <c r="BE53" s="87">
        <f t="shared" si="3"/>
        <v>0</v>
      </c>
    </row>
    <row r="54" spans="1:57" ht="16.5" customHeight="1" hidden="1">
      <c r="A54" s="314"/>
      <c r="B54" s="434"/>
      <c r="C54" s="434"/>
      <c r="D54" s="97"/>
      <c r="E54" s="86"/>
      <c r="F54" s="86"/>
      <c r="G54" s="86"/>
      <c r="H54" s="86"/>
      <c r="I54" s="88"/>
      <c r="J54" s="88"/>
      <c r="K54" s="88"/>
      <c r="L54" s="88"/>
      <c r="M54" s="86"/>
      <c r="N54" s="86"/>
      <c r="O54" s="86"/>
      <c r="P54" s="86"/>
      <c r="Q54" s="86"/>
      <c r="R54" s="86"/>
      <c r="S54" s="86"/>
      <c r="T54" s="86"/>
      <c r="U54" s="89"/>
      <c r="V54" s="89" t="s">
        <v>23</v>
      </c>
      <c r="W54" s="89" t="s">
        <v>23</v>
      </c>
      <c r="X54" s="88"/>
      <c r="Y54" s="88"/>
      <c r="Z54" s="88"/>
      <c r="AA54" s="88"/>
      <c r="AB54" s="88"/>
      <c r="AC54" s="88"/>
      <c r="AD54" s="88"/>
      <c r="AE54" s="88"/>
      <c r="AF54" s="88"/>
      <c r="AG54" s="163"/>
      <c r="AH54" s="163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9"/>
      <c r="AU54" s="88"/>
      <c r="AV54" s="93"/>
      <c r="AW54" s="93"/>
      <c r="AX54" s="93"/>
      <c r="AY54" s="91"/>
      <c r="AZ54" s="91"/>
      <c r="BA54" s="91"/>
      <c r="BB54" s="91"/>
      <c r="BC54" s="91"/>
      <c r="BD54" s="91"/>
      <c r="BE54" s="87">
        <f t="shared" si="3"/>
        <v>0</v>
      </c>
    </row>
    <row r="55" spans="1:57" ht="16.5" customHeight="1" hidden="1">
      <c r="A55" s="314"/>
      <c r="B55" s="433"/>
      <c r="C55" s="435"/>
      <c r="D55" s="97"/>
      <c r="E55" s="86"/>
      <c r="F55" s="86"/>
      <c r="G55" s="86"/>
      <c r="H55" s="86"/>
      <c r="I55" s="88"/>
      <c r="J55" s="88"/>
      <c r="K55" s="88"/>
      <c r="L55" s="88"/>
      <c r="M55" s="86"/>
      <c r="N55" s="86"/>
      <c r="O55" s="86"/>
      <c r="P55" s="86"/>
      <c r="Q55" s="86"/>
      <c r="R55" s="86"/>
      <c r="S55" s="86"/>
      <c r="T55" s="86"/>
      <c r="U55" s="89"/>
      <c r="V55" s="89" t="s">
        <v>23</v>
      </c>
      <c r="W55" s="89" t="s">
        <v>23</v>
      </c>
      <c r="X55" s="93"/>
      <c r="Y55" s="88"/>
      <c r="Z55" s="88"/>
      <c r="AA55" s="88"/>
      <c r="AB55" s="88"/>
      <c r="AC55" s="88"/>
      <c r="AD55" s="88"/>
      <c r="AE55" s="88"/>
      <c r="AF55" s="88"/>
      <c r="AG55" s="163"/>
      <c r="AH55" s="163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9"/>
      <c r="AU55" s="88"/>
      <c r="AV55" s="93"/>
      <c r="AW55" s="93"/>
      <c r="AX55" s="93"/>
      <c r="AY55" s="91"/>
      <c r="AZ55" s="91"/>
      <c r="BA55" s="91"/>
      <c r="BB55" s="91"/>
      <c r="BC55" s="91"/>
      <c r="BD55" s="91"/>
      <c r="BE55" s="87">
        <f t="shared" si="3"/>
        <v>0</v>
      </c>
    </row>
    <row r="56" spans="1:57" ht="16.5" customHeight="1" hidden="1">
      <c r="A56" s="314"/>
      <c r="B56" s="434"/>
      <c r="C56" s="434"/>
      <c r="D56" s="97"/>
      <c r="E56" s="86"/>
      <c r="F56" s="86"/>
      <c r="G56" s="86"/>
      <c r="H56" s="86"/>
      <c r="I56" s="88"/>
      <c r="J56" s="88"/>
      <c r="K56" s="88"/>
      <c r="L56" s="88"/>
      <c r="M56" s="86"/>
      <c r="N56" s="86"/>
      <c r="O56" s="86"/>
      <c r="P56" s="86"/>
      <c r="Q56" s="86"/>
      <c r="R56" s="86"/>
      <c r="S56" s="86"/>
      <c r="T56" s="86"/>
      <c r="U56" s="89"/>
      <c r="V56" s="89" t="s">
        <v>23</v>
      </c>
      <c r="W56" s="89" t="s">
        <v>23</v>
      </c>
      <c r="X56" s="88"/>
      <c r="Y56" s="88"/>
      <c r="Z56" s="88"/>
      <c r="AA56" s="88"/>
      <c r="AB56" s="88"/>
      <c r="AC56" s="88"/>
      <c r="AD56" s="88"/>
      <c r="AE56" s="88"/>
      <c r="AF56" s="88"/>
      <c r="AG56" s="163"/>
      <c r="AH56" s="163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9"/>
      <c r="AU56" s="88"/>
      <c r="AV56" s="93"/>
      <c r="AW56" s="93"/>
      <c r="AX56" s="93"/>
      <c r="AY56" s="91"/>
      <c r="AZ56" s="91"/>
      <c r="BA56" s="91"/>
      <c r="BB56" s="91"/>
      <c r="BC56" s="91"/>
      <c r="BD56" s="91"/>
      <c r="BE56" s="87">
        <f t="shared" si="3"/>
        <v>0</v>
      </c>
    </row>
    <row r="57" spans="1:57" ht="20.25" customHeight="1" hidden="1">
      <c r="A57" s="314"/>
      <c r="B57" s="429" t="s">
        <v>41</v>
      </c>
      <c r="C57" s="96" t="s">
        <v>42</v>
      </c>
      <c r="D57" s="108" t="s">
        <v>22</v>
      </c>
      <c r="E57" s="84"/>
      <c r="F57" s="84"/>
      <c r="G57" s="84"/>
      <c r="H57" s="84"/>
      <c r="I57" s="85"/>
      <c r="J57" s="85"/>
      <c r="K57" s="85"/>
      <c r="L57" s="85"/>
      <c r="M57" s="84"/>
      <c r="N57" s="84"/>
      <c r="O57" s="84"/>
      <c r="P57" s="84"/>
      <c r="Q57" s="84"/>
      <c r="R57" s="84"/>
      <c r="S57" s="84"/>
      <c r="T57" s="84"/>
      <c r="U57" s="85"/>
      <c r="V57" s="89" t="s">
        <v>23</v>
      </c>
      <c r="W57" s="89" t="s">
        <v>23</v>
      </c>
      <c r="X57" s="85"/>
      <c r="Y57" s="85"/>
      <c r="Z57" s="85"/>
      <c r="AA57" s="85"/>
      <c r="AB57" s="85"/>
      <c r="AC57" s="85"/>
      <c r="AD57" s="85"/>
      <c r="AE57" s="85"/>
      <c r="AF57" s="85"/>
      <c r="AG57" s="163"/>
      <c r="AH57" s="163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4"/>
      <c r="AZ57" s="84"/>
      <c r="BA57" s="84"/>
      <c r="BB57" s="84"/>
      <c r="BC57" s="84"/>
      <c r="BD57" s="84"/>
      <c r="BE57" s="87">
        <f t="shared" si="3"/>
        <v>0</v>
      </c>
    </row>
    <row r="58" spans="1:57" ht="6" customHeight="1" hidden="1">
      <c r="A58" s="314"/>
      <c r="B58" s="430"/>
      <c r="C58" s="161" t="s">
        <v>34</v>
      </c>
      <c r="D58" s="108" t="s">
        <v>25</v>
      </c>
      <c r="E58" s="84"/>
      <c r="F58" s="84"/>
      <c r="G58" s="84"/>
      <c r="H58" s="84"/>
      <c r="I58" s="85"/>
      <c r="J58" s="85"/>
      <c r="K58" s="85"/>
      <c r="L58" s="85"/>
      <c r="M58" s="84"/>
      <c r="N58" s="84"/>
      <c r="O58" s="84"/>
      <c r="P58" s="84"/>
      <c r="Q58" s="84"/>
      <c r="R58" s="84"/>
      <c r="S58" s="84"/>
      <c r="T58" s="84"/>
      <c r="U58" s="85"/>
      <c r="V58" s="89" t="s">
        <v>23</v>
      </c>
      <c r="W58" s="89" t="s">
        <v>23</v>
      </c>
      <c r="X58" s="85"/>
      <c r="Y58" s="85"/>
      <c r="Z58" s="85"/>
      <c r="AA58" s="85"/>
      <c r="AB58" s="85"/>
      <c r="AC58" s="85"/>
      <c r="AD58" s="85"/>
      <c r="AE58" s="85"/>
      <c r="AF58" s="85"/>
      <c r="AG58" s="163"/>
      <c r="AH58" s="163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4"/>
      <c r="AZ58" s="84"/>
      <c r="BA58" s="84"/>
      <c r="BB58" s="84"/>
      <c r="BC58" s="84"/>
      <c r="BD58" s="84"/>
      <c r="BE58" s="87">
        <f t="shared" si="3"/>
        <v>0</v>
      </c>
    </row>
    <row r="59" spans="1:57" ht="16.5" customHeight="1" hidden="1" thickBot="1">
      <c r="A59" s="315"/>
      <c r="B59" s="431" t="s">
        <v>138</v>
      </c>
      <c r="C59" s="432" t="s">
        <v>139</v>
      </c>
      <c r="D59" s="126" t="s">
        <v>22</v>
      </c>
      <c r="E59" s="86"/>
      <c r="F59" s="86"/>
      <c r="G59" s="86"/>
      <c r="H59" s="86"/>
      <c r="I59" s="88"/>
      <c r="J59" s="88"/>
      <c r="K59" s="88"/>
      <c r="L59" s="88"/>
      <c r="M59" s="86"/>
      <c r="N59" s="86"/>
      <c r="O59" s="86"/>
      <c r="P59" s="86"/>
      <c r="Q59" s="87"/>
      <c r="R59" s="87"/>
      <c r="S59" s="87"/>
      <c r="T59" s="87"/>
      <c r="U59" s="164"/>
      <c r="V59" s="89" t="s">
        <v>23</v>
      </c>
      <c r="W59" s="89" t="s">
        <v>23</v>
      </c>
      <c r="X59" s="92"/>
      <c r="Y59" s="92"/>
      <c r="Z59" s="92"/>
      <c r="AA59" s="92"/>
      <c r="AB59" s="92"/>
      <c r="AC59" s="92"/>
      <c r="AD59" s="92"/>
      <c r="AE59" s="92"/>
      <c r="AF59" s="92"/>
      <c r="AG59" s="228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85"/>
      <c r="AX59" s="85"/>
      <c r="AY59" s="84"/>
      <c r="AZ59" s="84"/>
      <c r="BA59" s="84"/>
      <c r="BB59" s="84"/>
      <c r="BC59" s="84"/>
      <c r="BD59" s="84"/>
      <c r="BE59" s="87">
        <f t="shared" si="3"/>
        <v>0</v>
      </c>
    </row>
    <row r="60" spans="1:57" ht="12.75" customHeight="1" hidden="1" thickBot="1">
      <c r="A60" s="315"/>
      <c r="B60" s="431"/>
      <c r="C60" s="432"/>
      <c r="D60" s="126" t="s">
        <v>25</v>
      </c>
      <c r="E60" s="86"/>
      <c r="F60" s="86"/>
      <c r="G60" s="86"/>
      <c r="H60" s="86"/>
      <c r="I60" s="88"/>
      <c r="J60" s="88"/>
      <c r="K60" s="88"/>
      <c r="L60" s="88"/>
      <c r="M60" s="86"/>
      <c r="N60" s="86"/>
      <c r="O60" s="86"/>
      <c r="P60" s="86"/>
      <c r="Q60" s="87"/>
      <c r="R60" s="87"/>
      <c r="S60" s="87"/>
      <c r="T60" s="87"/>
      <c r="U60" s="163"/>
      <c r="V60" s="89" t="s">
        <v>23</v>
      </c>
      <c r="W60" s="89" t="s">
        <v>23</v>
      </c>
      <c r="X60" s="92"/>
      <c r="Y60" s="92"/>
      <c r="Z60" s="92"/>
      <c r="AA60" s="92"/>
      <c r="AB60" s="92"/>
      <c r="AC60" s="92"/>
      <c r="AD60" s="92"/>
      <c r="AE60" s="92"/>
      <c r="AF60" s="92"/>
      <c r="AG60" s="228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85"/>
      <c r="AX60" s="85"/>
      <c r="AY60" s="84"/>
      <c r="AZ60" s="84"/>
      <c r="BA60" s="84"/>
      <c r="BB60" s="84"/>
      <c r="BC60" s="84"/>
      <c r="BD60" s="84"/>
      <c r="BE60" s="87">
        <f t="shared" si="3"/>
        <v>0</v>
      </c>
    </row>
    <row r="61" spans="1:57" ht="24.75" customHeight="1" thickBot="1">
      <c r="A61" s="315"/>
      <c r="B61" s="431" t="s">
        <v>140</v>
      </c>
      <c r="C61" s="432" t="s">
        <v>141</v>
      </c>
      <c r="D61" s="126" t="s">
        <v>22</v>
      </c>
      <c r="E61" s="162">
        <v>3</v>
      </c>
      <c r="F61" s="162">
        <v>3</v>
      </c>
      <c r="G61" s="162">
        <v>3</v>
      </c>
      <c r="H61" s="162">
        <v>3</v>
      </c>
      <c r="I61" s="163">
        <v>3</v>
      </c>
      <c r="J61" s="163">
        <v>3</v>
      </c>
      <c r="K61" s="163">
        <v>3</v>
      </c>
      <c r="L61" s="163">
        <v>3</v>
      </c>
      <c r="M61" s="162">
        <v>3</v>
      </c>
      <c r="N61" s="162">
        <v>3</v>
      </c>
      <c r="O61" s="162">
        <v>3</v>
      </c>
      <c r="P61" s="162">
        <v>3</v>
      </c>
      <c r="Q61" s="162">
        <v>3</v>
      </c>
      <c r="R61" s="162">
        <v>3</v>
      </c>
      <c r="S61" s="162"/>
      <c r="T61" s="162"/>
      <c r="U61" s="163"/>
      <c r="V61" s="89" t="s">
        <v>23</v>
      </c>
      <c r="W61" s="89" t="s">
        <v>23</v>
      </c>
      <c r="X61" s="92">
        <v>2</v>
      </c>
      <c r="Y61" s="92">
        <v>2</v>
      </c>
      <c r="Z61" s="92">
        <v>2</v>
      </c>
      <c r="AA61" s="92">
        <v>2</v>
      </c>
      <c r="AB61" s="92">
        <v>2</v>
      </c>
      <c r="AC61" s="92">
        <v>2</v>
      </c>
      <c r="AD61" s="92">
        <v>2</v>
      </c>
      <c r="AE61" s="92">
        <v>2</v>
      </c>
      <c r="AF61" s="92">
        <v>2</v>
      </c>
      <c r="AG61" s="228">
        <v>2</v>
      </c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85"/>
      <c r="AX61" s="85"/>
      <c r="AY61" s="84"/>
      <c r="AZ61" s="84"/>
      <c r="BA61" s="84"/>
      <c r="BB61" s="84"/>
      <c r="BC61" s="84"/>
      <c r="BD61" s="84"/>
      <c r="BE61" s="87">
        <f t="shared" si="3"/>
        <v>62</v>
      </c>
    </row>
    <row r="62" spans="1:57" ht="16.5" customHeight="1" thickBot="1">
      <c r="A62" s="315"/>
      <c r="B62" s="431"/>
      <c r="C62" s="432"/>
      <c r="D62" s="126" t="s">
        <v>25</v>
      </c>
      <c r="E62" s="162">
        <v>1</v>
      </c>
      <c r="F62" s="162">
        <v>2</v>
      </c>
      <c r="G62" s="162">
        <v>1</v>
      </c>
      <c r="H62" s="162">
        <v>2</v>
      </c>
      <c r="I62" s="163">
        <v>1</v>
      </c>
      <c r="J62" s="163">
        <v>2</v>
      </c>
      <c r="K62" s="163">
        <v>1</v>
      </c>
      <c r="L62" s="163">
        <v>2</v>
      </c>
      <c r="M62" s="162">
        <v>1</v>
      </c>
      <c r="N62" s="162">
        <v>2</v>
      </c>
      <c r="O62" s="162">
        <v>1</v>
      </c>
      <c r="P62" s="162">
        <v>2</v>
      </c>
      <c r="Q62" s="162">
        <v>1</v>
      </c>
      <c r="R62" s="162">
        <v>2</v>
      </c>
      <c r="S62" s="162"/>
      <c r="T62" s="162"/>
      <c r="U62" s="163"/>
      <c r="V62" s="89" t="s">
        <v>23</v>
      </c>
      <c r="W62" s="89" t="s">
        <v>23</v>
      </c>
      <c r="X62" s="92">
        <v>1</v>
      </c>
      <c r="Y62" s="92">
        <v>1</v>
      </c>
      <c r="Z62" s="92">
        <v>1</v>
      </c>
      <c r="AA62" s="92">
        <v>1</v>
      </c>
      <c r="AB62" s="92">
        <v>1</v>
      </c>
      <c r="AC62" s="92">
        <v>1</v>
      </c>
      <c r="AD62" s="92">
        <v>1</v>
      </c>
      <c r="AE62" s="92">
        <v>1</v>
      </c>
      <c r="AF62" s="92">
        <v>1</v>
      </c>
      <c r="AG62" s="228">
        <v>1</v>
      </c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85"/>
      <c r="AX62" s="85"/>
      <c r="AY62" s="84"/>
      <c r="AZ62" s="84"/>
      <c r="BA62" s="84"/>
      <c r="BB62" s="84"/>
      <c r="BC62" s="84"/>
      <c r="BD62" s="84"/>
      <c r="BE62" s="87">
        <f t="shared" si="3"/>
        <v>31</v>
      </c>
    </row>
    <row r="63" spans="1:57" ht="16.5" customHeight="1" hidden="1" thickBot="1">
      <c r="A63" s="315"/>
      <c r="B63" s="431" t="s">
        <v>142</v>
      </c>
      <c r="C63" s="432" t="s">
        <v>143</v>
      </c>
      <c r="D63" s="126" t="s">
        <v>22</v>
      </c>
      <c r="E63" s="86"/>
      <c r="F63" s="86"/>
      <c r="G63" s="86"/>
      <c r="H63" s="86"/>
      <c r="I63" s="88"/>
      <c r="J63" s="88"/>
      <c r="K63" s="88"/>
      <c r="L63" s="88"/>
      <c r="M63" s="86"/>
      <c r="N63" s="86"/>
      <c r="O63" s="86"/>
      <c r="P63" s="86"/>
      <c r="Q63" s="87"/>
      <c r="R63" s="87"/>
      <c r="S63" s="87"/>
      <c r="T63" s="87"/>
      <c r="U63" s="163"/>
      <c r="V63" s="89" t="s">
        <v>23</v>
      </c>
      <c r="W63" s="89" t="s">
        <v>23</v>
      </c>
      <c r="X63" s="92"/>
      <c r="Y63" s="92"/>
      <c r="Z63" s="92"/>
      <c r="AA63" s="92"/>
      <c r="AB63" s="92"/>
      <c r="AC63" s="92"/>
      <c r="AD63" s="92"/>
      <c r="AE63" s="92"/>
      <c r="AF63" s="92"/>
      <c r="AG63" s="228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85"/>
      <c r="AX63" s="85"/>
      <c r="AY63" s="84"/>
      <c r="AZ63" s="84"/>
      <c r="BA63" s="84"/>
      <c r="BB63" s="84"/>
      <c r="BC63" s="84"/>
      <c r="BD63" s="84"/>
      <c r="BE63" s="87">
        <f t="shared" si="3"/>
        <v>0</v>
      </c>
    </row>
    <row r="64" spans="1:57" ht="20.25" customHeight="1" hidden="1" thickBot="1">
      <c r="A64" s="315"/>
      <c r="B64" s="431"/>
      <c r="C64" s="432"/>
      <c r="D64" s="126" t="s">
        <v>25</v>
      </c>
      <c r="E64" s="86"/>
      <c r="F64" s="86"/>
      <c r="G64" s="86"/>
      <c r="H64" s="86"/>
      <c r="I64" s="88"/>
      <c r="J64" s="88"/>
      <c r="K64" s="88"/>
      <c r="L64" s="88"/>
      <c r="M64" s="86"/>
      <c r="N64" s="86"/>
      <c r="O64" s="86"/>
      <c r="P64" s="86"/>
      <c r="Q64" s="87"/>
      <c r="R64" s="87"/>
      <c r="S64" s="87"/>
      <c r="T64" s="87"/>
      <c r="U64" s="163"/>
      <c r="V64" s="89" t="s">
        <v>23</v>
      </c>
      <c r="W64" s="89" t="s">
        <v>23</v>
      </c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85"/>
      <c r="AX64" s="85"/>
      <c r="AY64" s="84"/>
      <c r="AZ64" s="84"/>
      <c r="BA64" s="84"/>
      <c r="BB64" s="84"/>
      <c r="BC64" s="84"/>
      <c r="BD64" s="84"/>
      <c r="BE64" s="87">
        <f t="shared" si="3"/>
        <v>0</v>
      </c>
    </row>
    <row r="65" spans="1:256" s="22" customFormat="1" ht="15.75" thickBot="1">
      <c r="A65" s="314"/>
      <c r="B65" s="425" t="s">
        <v>43</v>
      </c>
      <c r="C65" s="425" t="s">
        <v>44</v>
      </c>
      <c r="D65" s="107" t="s">
        <v>22</v>
      </c>
      <c r="E65" s="83">
        <f>E67+E75+E83</f>
        <v>19</v>
      </c>
      <c r="F65" s="83">
        <f aca="true" t="shared" si="12" ref="F65:U65">F67+F75+F83</f>
        <v>19</v>
      </c>
      <c r="G65" s="83">
        <f t="shared" si="12"/>
        <v>20</v>
      </c>
      <c r="H65" s="83">
        <f t="shared" si="12"/>
        <v>20</v>
      </c>
      <c r="I65" s="83">
        <f t="shared" si="12"/>
        <v>20</v>
      </c>
      <c r="J65" s="83">
        <f t="shared" si="12"/>
        <v>20</v>
      </c>
      <c r="K65" s="83">
        <f t="shared" si="12"/>
        <v>20</v>
      </c>
      <c r="L65" s="83">
        <f t="shared" si="12"/>
        <v>20</v>
      </c>
      <c r="M65" s="83">
        <f t="shared" si="12"/>
        <v>20</v>
      </c>
      <c r="N65" s="83">
        <f t="shared" si="12"/>
        <v>20</v>
      </c>
      <c r="O65" s="83">
        <f t="shared" si="12"/>
        <v>19</v>
      </c>
      <c r="P65" s="83">
        <f t="shared" si="12"/>
        <v>19</v>
      </c>
      <c r="Q65" s="83">
        <f t="shared" si="12"/>
        <v>19</v>
      </c>
      <c r="R65" s="83">
        <f t="shared" si="12"/>
        <v>19</v>
      </c>
      <c r="S65" s="83">
        <f t="shared" si="12"/>
        <v>36</v>
      </c>
      <c r="T65" s="83">
        <f t="shared" si="12"/>
        <v>36</v>
      </c>
      <c r="U65" s="83">
        <f t="shared" si="12"/>
        <v>36</v>
      </c>
      <c r="V65" s="83" t="s">
        <v>23</v>
      </c>
      <c r="W65" s="83" t="s">
        <v>23</v>
      </c>
      <c r="X65" s="83">
        <f aca="true" t="shared" si="13" ref="X65:AV65">X67+X75+X83</f>
        <v>23</v>
      </c>
      <c r="Y65" s="83">
        <f t="shared" si="13"/>
        <v>23</v>
      </c>
      <c r="Z65" s="83">
        <f t="shared" si="13"/>
        <v>23</v>
      </c>
      <c r="AA65" s="83">
        <f t="shared" si="13"/>
        <v>23</v>
      </c>
      <c r="AB65" s="83">
        <f t="shared" si="13"/>
        <v>23</v>
      </c>
      <c r="AC65" s="83">
        <f t="shared" si="13"/>
        <v>23</v>
      </c>
      <c r="AD65" s="83">
        <f t="shared" si="13"/>
        <v>23</v>
      </c>
      <c r="AE65" s="83">
        <f t="shared" si="13"/>
        <v>23</v>
      </c>
      <c r="AF65" s="83">
        <f t="shared" si="13"/>
        <v>23</v>
      </c>
      <c r="AG65" s="83">
        <f t="shared" si="13"/>
        <v>24</v>
      </c>
      <c r="AH65" s="83">
        <f t="shared" si="13"/>
        <v>0</v>
      </c>
      <c r="AI65" s="83">
        <f>AI67+AI74+AI83</f>
        <v>36</v>
      </c>
      <c r="AJ65" s="83">
        <f t="shared" si="13"/>
        <v>36</v>
      </c>
      <c r="AK65" s="83">
        <f t="shared" si="13"/>
        <v>36</v>
      </c>
      <c r="AL65" s="83" t="s">
        <v>202</v>
      </c>
      <c r="AM65" s="83">
        <f t="shared" si="13"/>
        <v>0</v>
      </c>
      <c r="AN65" s="83">
        <f t="shared" si="13"/>
        <v>0</v>
      </c>
      <c r="AO65" s="83">
        <f t="shared" si="13"/>
        <v>0</v>
      </c>
      <c r="AP65" s="83">
        <f t="shared" si="13"/>
        <v>0</v>
      </c>
      <c r="AQ65" s="83">
        <f t="shared" si="13"/>
        <v>0</v>
      </c>
      <c r="AR65" s="83">
        <f t="shared" si="13"/>
        <v>0</v>
      </c>
      <c r="AS65" s="83">
        <f t="shared" si="13"/>
        <v>0</v>
      </c>
      <c r="AT65" s="83">
        <f t="shared" si="13"/>
        <v>0</v>
      </c>
      <c r="AU65" s="83">
        <f t="shared" si="13"/>
        <v>0</v>
      </c>
      <c r="AV65" s="83">
        <f t="shared" si="13"/>
        <v>0</v>
      </c>
      <c r="AW65" s="83"/>
      <c r="AX65" s="83"/>
      <c r="AY65" s="83"/>
      <c r="AZ65" s="83"/>
      <c r="BA65" s="83"/>
      <c r="BB65" s="83"/>
      <c r="BC65" s="83"/>
      <c r="BD65" s="83"/>
      <c r="BE65" s="87">
        <f>SUM(E65:BD65)</f>
        <v>721</v>
      </c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  <c r="IT65" s="226"/>
      <c r="IU65" s="226"/>
      <c r="IV65" s="226"/>
    </row>
    <row r="66" spans="1:256" s="22" customFormat="1" ht="15.75" thickBot="1">
      <c r="A66" s="314"/>
      <c r="B66" s="426"/>
      <c r="C66" s="426"/>
      <c r="D66" s="107" t="s">
        <v>25</v>
      </c>
      <c r="E66" s="83">
        <f>E76+E84++E68</f>
        <v>10</v>
      </c>
      <c r="F66" s="83">
        <f aca="true" t="shared" si="14" ref="F66:U66">F76+F84++F68</f>
        <v>9</v>
      </c>
      <c r="G66" s="83">
        <f t="shared" si="14"/>
        <v>11</v>
      </c>
      <c r="H66" s="83">
        <f t="shared" si="14"/>
        <v>10</v>
      </c>
      <c r="I66" s="83">
        <f t="shared" si="14"/>
        <v>10</v>
      </c>
      <c r="J66" s="83">
        <f t="shared" si="14"/>
        <v>10</v>
      </c>
      <c r="K66" s="83">
        <f t="shared" si="14"/>
        <v>10</v>
      </c>
      <c r="L66" s="83">
        <f t="shared" si="14"/>
        <v>10</v>
      </c>
      <c r="M66" s="83">
        <f t="shared" si="14"/>
        <v>10</v>
      </c>
      <c r="N66" s="83">
        <f t="shared" si="14"/>
        <v>10</v>
      </c>
      <c r="O66" s="83">
        <f t="shared" si="14"/>
        <v>9</v>
      </c>
      <c r="P66" s="83">
        <f t="shared" si="14"/>
        <v>10</v>
      </c>
      <c r="Q66" s="83">
        <f t="shared" si="14"/>
        <v>9</v>
      </c>
      <c r="R66" s="83">
        <f t="shared" si="14"/>
        <v>9</v>
      </c>
      <c r="S66" s="83">
        <f t="shared" si="14"/>
        <v>0</v>
      </c>
      <c r="T66" s="83">
        <f t="shared" si="14"/>
        <v>0</v>
      </c>
      <c r="U66" s="83">
        <f t="shared" si="14"/>
        <v>0</v>
      </c>
      <c r="V66" s="167" t="s">
        <v>23</v>
      </c>
      <c r="W66" s="167" t="s">
        <v>23</v>
      </c>
      <c r="X66" s="83">
        <f aca="true" t="shared" si="15" ref="X66:AV66">X76+X84++X68</f>
        <v>11</v>
      </c>
      <c r="Y66" s="83">
        <f t="shared" si="15"/>
        <v>11</v>
      </c>
      <c r="Z66" s="83">
        <f t="shared" si="15"/>
        <v>11</v>
      </c>
      <c r="AA66" s="83">
        <f t="shared" si="15"/>
        <v>11</v>
      </c>
      <c r="AB66" s="83">
        <f t="shared" si="15"/>
        <v>11</v>
      </c>
      <c r="AC66" s="83">
        <f t="shared" si="15"/>
        <v>11</v>
      </c>
      <c r="AD66" s="83">
        <f t="shared" si="15"/>
        <v>11</v>
      </c>
      <c r="AE66" s="83">
        <f t="shared" si="15"/>
        <v>11</v>
      </c>
      <c r="AF66" s="83">
        <f t="shared" si="15"/>
        <v>11</v>
      </c>
      <c r="AG66" s="83">
        <f t="shared" si="15"/>
        <v>12</v>
      </c>
      <c r="AH66" s="83">
        <f t="shared" si="15"/>
        <v>0</v>
      </c>
      <c r="AI66" s="83">
        <f t="shared" si="15"/>
        <v>0</v>
      </c>
      <c r="AJ66" s="83">
        <f t="shared" si="15"/>
        <v>0</v>
      </c>
      <c r="AK66" s="83">
        <f t="shared" si="15"/>
        <v>0</v>
      </c>
      <c r="AL66" s="83">
        <f t="shared" si="15"/>
        <v>0</v>
      </c>
      <c r="AM66" s="83">
        <f t="shared" si="15"/>
        <v>0</v>
      </c>
      <c r="AN66" s="83">
        <f t="shared" si="15"/>
        <v>0</v>
      </c>
      <c r="AO66" s="83">
        <f t="shared" si="15"/>
        <v>0</v>
      </c>
      <c r="AP66" s="83">
        <f t="shared" si="15"/>
        <v>0</v>
      </c>
      <c r="AQ66" s="83">
        <f t="shared" si="15"/>
        <v>0</v>
      </c>
      <c r="AR66" s="83">
        <f t="shared" si="15"/>
        <v>0</v>
      </c>
      <c r="AS66" s="83">
        <f t="shared" si="15"/>
        <v>0</v>
      </c>
      <c r="AT66" s="83">
        <f t="shared" si="15"/>
        <v>0</v>
      </c>
      <c r="AU66" s="83">
        <f t="shared" si="15"/>
        <v>0</v>
      </c>
      <c r="AV66" s="83">
        <f t="shared" si="15"/>
        <v>0</v>
      </c>
      <c r="AW66" s="83"/>
      <c r="AX66" s="83"/>
      <c r="AY66" s="83"/>
      <c r="AZ66" s="83"/>
      <c r="BA66" s="83"/>
      <c r="BB66" s="83"/>
      <c r="BC66" s="83"/>
      <c r="BD66" s="83"/>
      <c r="BE66" s="87">
        <f t="shared" si="3"/>
        <v>248</v>
      </c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  <c r="IO66" s="226"/>
      <c r="IP66" s="226"/>
      <c r="IQ66" s="226"/>
      <c r="IR66" s="226"/>
      <c r="IS66" s="226"/>
      <c r="IT66" s="226"/>
      <c r="IU66" s="226"/>
      <c r="IV66" s="226"/>
    </row>
    <row r="67" spans="1:256" s="22" customFormat="1" ht="15.75" thickBot="1">
      <c r="A67" s="314"/>
      <c r="B67" s="349" t="s">
        <v>50</v>
      </c>
      <c r="C67" s="371" t="s">
        <v>156</v>
      </c>
      <c r="D67" s="128" t="s">
        <v>22</v>
      </c>
      <c r="E67" s="162">
        <f>E69+E71+E73+E74</f>
        <v>15</v>
      </c>
      <c r="F67" s="162">
        <f aca="true" t="shared" si="16" ref="F67:U67">F69+F71+F73+F74</f>
        <v>15</v>
      </c>
      <c r="G67" s="162">
        <f t="shared" si="16"/>
        <v>16</v>
      </c>
      <c r="H67" s="162">
        <f t="shared" si="16"/>
        <v>16</v>
      </c>
      <c r="I67" s="162">
        <f t="shared" si="16"/>
        <v>16</v>
      </c>
      <c r="J67" s="162">
        <f t="shared" si="16"/>
        <v>16</v>
      </c>
      <c r="K67" s="162">
        <f t="shared" si="16"/>
        <v>16</v>
      </c>
      <c r="L67" s="162">
        <f t="shared" si="16"/>
        <v>16</v>
      </c>
      <c r="M67" s="162">
        <f t="shared" si="16"/>
        <v>16</v>
      </c>
      <c r="N67" s="162">
        <f t="shared" si="16"/>
        <v>16</v>
      </c>
      <c r="O67" s="162">
        <f t="shared" si="16"/>
        <v>15</v>
      </c>
      <c r="P67" s="162">
        <f t="shared" si="16"/>
        <v>15</v>
      </c>
      <c r="Q67" s="162">
        <f t="shared" si="16"/>
        <v>15</v>
      </c>
      <c r="R67" s="162">
        <f t="shared" si="16"/>
        <v>15</v>
      </c>
      <c r="S67" s="162">
        <f t="shared" si="16"/>
        <v>36</v>
      </c>
      <c r="T67" s="162">
        <f t="shared" si="16"/>
        <v>0</v>
      </c>
      <c r="U67" s="162">
        <f t="shared" si="16"/>
        <v>0</v>
      </c>
      <c r="V67" s="94" t="s">
        <v>23</v>
      </c>
      <c r="W67" s="94" t="s">
        <v>23</v>
      </c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2"/>
      <c r="AX67" s="162"/>
      <c r="AY67" s="162"/>
      <c r="AZ67" s="162"/>
      <c r="BA67" s="162"/>
      <c r="BB67" s="162"/>
      <c r="BC67" s="162"/>
      <c r="BD67" s="162"/>
      <c r="BE67" s="87">
        <f>SUM(E67:BD67)</f>
        <v>254</v>
      </c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  <c r="HS67" s="226"/>
      <c r="HT67" s="226"/>
      <c r="HU67" s="226"/>
      <c r="HV67" s="226"/>
      <c r="HW67" s="226"/>
      <c r="HX67" s="226"/>
      <c r="HY67" s="226"/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6"/>
      <c r="IL67" s="226"/>
      <c r="IM67" s="226"/>
      <c r="IN67" s="226"/>
      <c r="IO67" s="226"/>
      <c r="IP67" s="226"/>
      <c r="IQ67" s="226"/>
      <c r="IR67" s="226"/>
      <c r="IS67" s="226"/>
      <c r="IT67" s="226"/>
      <c r="IU67" s="226"/>
      <c r="IV67" s="226"/>
    </row>
    <row r="68" spans="1:256" s="22" customFormat="1" ht="15.75" thickBot="1">
      <c r="A68" s="314"/>
      <c r="B68" s="350"/>
      <c r="C68" s="372"/>
      <c r="D68" s="128" t="s">
        <v>25</v>
      </c>
      <c r="E68" s="162">
        <f>E70+E72</f>
        <v>8</v>
      </c>
      <c r="F68" s="162">
        <f aca="true" t="shared" si="17" ref="F68:U68">F70+F72</f>
        <v>7</v>
      </c>
      <c r="G68" s="162">
        <f t="shared" si="17"/>
        <v>9</v>
      </c>
      <c r="H68" s="162">
        <f t="shared" si="17"/>
        <v>8</v>
      </c>
      <c r="I68" s="162">
        <f t="shared" si="17"/>
        <v>8</v>
      </c>
      <c r="J68" s="162">
        <f t="shared" si="17"/>
        <v>8</v>
      </c>
      <c r="K68" s="162">
        <f t="shared" si="17"/>
        <v>8</v>
      </c>
      <c r="L68" s="162">
        <f t="shared" si="17"/>
        <v>8</v>
      </c>
      <c r="M68" s="162">
        <f t="shared" si="17"/>
        <v>8</v>
      </c>
      <c r="N68" s="162">
        <f t="shared" si="17"/>
        <v>8</v>
      </c>
      <c r="O68" s="162">
        <f t="shared" si="17"/>
        <v>7</v>
      </c>
      <c r="P68" s="162">
        <f t="shared" si="17"/>
        <v>8</v>
      </c>
      <c r="Q68" s="162">
        <f t="shared" si="17"/>
        <v>7</v>
      </c>
      <c r="R68" s="162">
        <f t="shared" si="17"/>
        <v>7</v>
      </c>
      <c r="S68" s="162">
        <f t="shared" si="17"/>
        <v>0</v>
      </c>
      <c r="T68" s="162">
        <f t="shared" si="17"/>
        <v>0</v>
      </c>
      <c r="U68" s="162">
        <f t="shared" si="17"/>
        <v>0</v>
      </c>
      <c r="V68" s="94" t="s">
        <v>23</v>
      </c>
      <c r="W68" s="94" t="s">
        <v>23</v>
      </c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2"/>
      <c r="AX68" s="162"/>
      <c r="AY68" s="162"/>
      <c r="AZ68" s="162"/>
      <c r="BA68" s="162"/>
      <c r="BB68" s="162"/>
      <c r="BC68" s="162"/>
      <c r="BD68" s="162"/>
      <c r="BE68" s="87">
        <f t="shared" si="3"/>
        <v>109</v>
      </c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</row>
    <row r="69" spans="1:256" s="22" customFormat="1" ht="16.5" customHeight="1" thickBot="1">
      <c r="A69" s="314"/>
      <c r="B69" s="328" t="s">
        <v>112</v>
      </c>
      <c r="C69" s="384" t="s">
        <v>158</v>
      </c>
      <c r="D69" s="128" t="s">
        <v>22</v>
      </c>
      <c r="E69" s="162">
        <v>9</v>
      </c>
      <c r="F69" s="162">
        <v>9</v>
      </c>
      <c r="G69" s="162">
        <v>9</v>
      </c>
      <c r="H69" s="162">
        <v>9</v>
      </c>
      <c r="I69" s="162">
        <v>9</v>
      </c>
      <c r="J69" s="162">
        <v>9</v>
      </c>
      <c r="K69" s="162">
        <v>9</v>
      </c>
      <c r="L69" s="162">
        <v>9</v>
      </c>
      <c r="M69" s="162">
        <v>9</v>
      </c>
      <c r="N69" s="162">
        <v>9</v>
      </c>
      <c r="O69" s="162">
        <v>8</v>
      </c>
      <c r="P69" s="162">
        <v>8</v>
      </c>
      <c r="Q69" s="162">
        <v>8</v>
      </c>
      <c r="R69" s="162">
        <v>8</v>
      </c>
      <c r="S69" s="162"/>
      <c r="T69" s="162"/>
      <c r="U69" s="162"/>
      <c r="V69" s="94" t="s">
        <v>23</v>
      </c>
      <c r="W69" s="94" t="s">
        <v>23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87">
        <f>SUM(E69:BD69)</f>
        <v>122</v>
      </c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</row>
    <row r="70" spans="1:256" s="22" customFormat="1" ht="15.75" thickBot="1">
      <c r="A70" s="314"/>
      <c r="B70" s="329"/>
      <c r="C70" s="385"/>
      <c r="D70" s="128" t="s">
        <v>25</v>
      </c>
      <c r="E70" s="162">
        <v>5</v>
      </c>
      <c r="F70" s="162">
        <v>4</v>
      </c>
      <c r="G70" s="162">
        <v>5</v>
      </c>
      <c r="H70" s="162">
        <v>4</v>
      </c>
      <c r="I70" s="162">
        <v>5</v>
      </c>
      <c r="J70" s="162">
        <v>4</v>
      </c>
      <c r="K70" s="162">
        <v>5</v>
      </c>
      <c r="L70" s="162">
        <v>4</v>
      </c>
      <c r="M70" s="162">
        <v>5</v>
      </c>
      <c r="N70" s="162">
        <v>4</v>
      </c>
      <c r="O70" s="162">
        <v>4</v>
      </c>
      <c r="P70" s="162">
        <v>4</v>
      </c>
      <c r="Q70" s="162">
        <v>4</v>
      </c>
      <c r="R70" s="162">
        <v>4</v>
      </c>
      <c r="S70" s="162"/>
      <c r="T70" s="162"/>
      <c r="U70" s="162"/>
      <c r="V70" s="94" t="s">
        <v>23</v>
      </c>
      <c r="W70" s="94" t="s">
        <v>23</v>
      </c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87">
        <f t="shared" si="3"/>
        <v>61</v>
      </c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  <c r="HS70" s="226"/>
      <c r="HT70" s="226"/>
      <c r="HU70" s="226"/>
      <c r="HV70" s="226"/>
      <c r="HW70" s="226"/>
      <c r="HX70" s="226"/>
      <c r="HY70" s="226"/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6"/>
      <c r="IL70" s="226"/>
      <c r="IM70" s="226"/>
      <c r="IN70" s="226"/>
      <c r="IO70" s="226"/>
      <c r="IP70" s="226"/>
      <c r="IQ70" s="226"/>
      <c r="IR70" s="226"/>
      <c r="IS70" s="226"/>
      <c r="IT70" s="226"/>
      <c r="IU70" s="226"/>
      <c r="IV70" s="226"/>
    </row>
    <row r="71" spans="1:256" s="22" customFormat="1" ht="15.75" thickBot="1">
      <c r="A71" s="314"/>
      <c r="B71" s="349" t="s">
        <v>159</v>
      </c>
      <c r="C71" s="384" t="s">
        <v>160</v>
      </c>
      <c r="D71" s="128" t="s">
        <v>22</v>
      </c>
      <c r="E71" s="162">
        <v>6</v>
      </c>
      <c r="F71" s="162">
        <v>6</v>
      </c>
      <c r="G71" s="162">
        <v>7</v>
      </c>
      <c r="H71" s="162">
        <v>7</v>
      </c>
      <c r="I71" s="162">
        <v>7</v>
      </c>
      <c r="J71" s="162">
        <v>7</v>
      </c>
      <c r="K71" s="162">
        <v>7</v>
      </c>
      <c r="L71" s="162">
        <v>7</v>
      </c>
      <c r="M71" s="162">
        <v>7</v>
      </c>
      <c r="N71" s="162">
        <v>7</v>
      </c>
      <c r="O71" s="162">
        <v>7</v>
      </c>
      <c r="P71" s="162">
        <v>7</v>
      </c>
      <c r="Q71" s="162">
        <v>7</v>
      </c>
      <c r="R71" s="162">
        <v>7</v>
      </c>
      <c r="S71" s="162"/>
      <c r="T71" s="162"/>
      <c r="U71" s="162"/>
      <c r="V71" s="94" t="s">
        <v>23</v>
      </c>
      <c r="W71" s="94" t="s">
        <v>23</v>
      </c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87">
        <f>SUM(E71:BD71)</f>
        <v>96</v>
      </c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  <c r="IO71" s="226"/>
      <c r="IP71" s="226"/>
      <c r="IQ71" s="226"/>
      <c r="IR71" s="226"/>
      <c r="IS71" s="226"/>
      <c r="IT71" s="226"/>
      <c r="IU71" s="226"/>
      <c r="IV71" s="226"/>
    </row>
    <row r="72" spans="1:256" s="22" customFormat="1" ht="15.75" thickBot="1">
      <c r="A72" s="314"/>
      <c r="B72" s="350"/>
      <c r="C72" s="406"/>
      <c r="D72" s="128" t="s">
        <v>25</v>
      </c>
      <c r="E72" s="162">
        <v>3</v>
      </c>
      <c r="F72" s="162">
        <v>3</v>
      </c>
      <c r="G72" s="162">
        <v>4</v>
      </c>
      <c r="H72" s="162">
        <v>4</v>
      </c>
      <c r="I72" s="162">
        <v>3</v>
      </c>
      <c r="J72" s="162">
        <v>4</v>
      </c>
      <c r="K72" s="162">
        <v>3</v>
      </c>
      <c r="L72" s="162">
        <v>4</v>
      </c>
      <c r="M72" s="162">
        <v>3</v>
      </c>
      <c r="N72" s="162">
        <v>4</v>
      </c>
      <c r="O72" s="162">
        <v>3</v>
      </c>
      <c r="P72" s="162">
        <v>4</v>
      </c>
      <c r="Q72" s="162">
        <v>3</v>
      </c>
      <c r="R72" s="162">
        <v>3</v>
      </c>
      <c r="S72" s="162"/>
      <c r="T72" s="162"/>
      <c r="U72" s="162"/>
      <c r="V72" s="94" t="s">
        <v>23</v>
      </c>
      <c r="W72" s="94" t="s">
        <v>23</v>
      </c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87">
        <f t="shared" si="3"/>
        <v>48</v>
      </c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  <c r="EF72" s="226"/>
      <c r="EG72" s="226"/>
      <c r="EH72" s="226"/>
      <c r="EI72" s="226"/>
      <c r="EJ72" s="226"/>
      <c r="EK72" s="226"/>
      <c r="EL72" s="226"/>
      <c r="EM72" s="226"/>
      <c r="EN72" s="226"/>
      <c r="EO72" s="226"/>
      <c r="EP72" s="226"/>
      <c r="EQ72" s="226"/>
      <c r="ER72" s="226"/>
      <c r="ES72" s="22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  <c r="FL72" s="226"/>
      <c r="FM72" s="226"/>
      <c r="FN72" s="226"/>
      <c r="FO72" s="226"/>
      <c r="FP72" s="226"/>
      <c r="FQ72" s="226"/>
      <c r="FR72" s="226"/>
      <c r="FS72" s="226"/>
      <c r="FT72" s="226"/>
      <c r="FU72" s="226"/>
      <c r="FV72" s="226"/>
      <c r="FW72" s="226"/>
      <c r="FX72" s="226"/>
      <c r="FY72" s="226"/>
      <c r="FZ72" s="226"/>
      <c r="GA72" s="226"/>
      <c r="GB72" s="226"/>
      <c r="GC72" s="226"/>
      <c r="GD72" s="226"/>
      <c r="GE72" s="226"/>
      <c r="GF72" s="226"/>
      <c r="GG72" s="226"/>
      <c r="GH72" s="226"/>
      <c r="GI72" s="226"/>
      <c r="GJ72" s="226"/>
      <c r="GK72" s="226"/>
      <c r="GL72" s="226"/>
      <c r="GM72" s="226"/>
      <c r="GN72" s="226"/>
      <c r="GO72" s="226"/>
      <c r="GP72" s="226"/>
      <c r="GQ72" s="226"/>
      <c r="GR72" s="226"/>
      <c r="GS72" s="226"/>
      <c r="GT72" s="226"/>
      <c r="GU72" s="226"/>
      <c r="GV72" s="226"/>
      <c r="GW72" s="226"/>
      <c r="GX72" s="226"/>
      <c r="GY72" s="226"/>
      <c r="GZ72" s="226"/>
      <c r="HA72" s="226"/>
      <c r="HB72" s="226"/>
      <c r="HC72" s="226"/>
      <c r="HD72" s="226"/>
      <c r="HE72" s="226"/>
      <c r="HF72" s="226"/>
      <c r="HG72" s="226"/>
      <c r="HH72" s="226"/>
      <c r="HI72" s="226"/>
      <c r="HJ72" s="226"/>
      <c r="HK72" s="226"/>
      <c r="HL72" s="226"/>
      <c r="HM72" s="226"/>
      <c r="HN72" s="226"/>
      <c r="HO72" s="226"/>
      <c r="HP72" s="226"/>
      <c r="HQ72" s="226"/>
      <c r="HR72" s="226"/>
      <c r="HS72" s="226"/>
      <c r="HT72" s="226"/>
      <c r="HU72" s="226"/>
      <c r="HV72" s="226"/>
      <c r="HW72" s="226"/>
      <c r="HX72" s="226"/>
      <c r="HY72" s="226"/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6"/>
      <c r="IL72" s="226"/>
      <c r="IM72" s="226"/>
      <c r="IN72" s="226"/>
      <c r="IO72" s="226"/>
      <c r="IP72" s="226"/>
      <c r="IQ72" s="226"/>
      <c r="IR72" s="226"/>
      <c r="IS72" s="226"/>
      <c r="IT72" s="226"/>
      <c r="IU72" s="226"/>
      <c r="IV72" s="226"/>
    </row>
    <row r="73" spans="1:256" s="22" customFormat="1" ht="15.75" thickBot="1">
      <c r="A73" s="314"/>
      <c r="B73" s="209" t="s">
        <v>147</v>
      </c>
      <c r="C73" s="206" t="s">
        <v>47</v>
      </c>
      <c r="D73" s="128" t="s">
        <v>22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>
        <v>36</v>
      </c>
      <c r="T73" s="162"/>
      <c r="U73" s="162"/>
      <c r="V73" s="94" t="s">
        <v>23</v>
      </c>
      <c r="W73" s="94" t="s">
        <v>23</v>
      </c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87">
        <f>SUM(E73:BD73)</f>
        <v>36</v>
      </c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6"/>
      <c r="FX73" s="22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  <c r="HS73" s="226"/>
      <c r="HT73" s="226"/>
      <c r="HU73" s="226"/>
      <c r="HV73" s="226"/>
      <c r="HW73" s="226"/>
      <c r="HX73" s="226"/>
      <c r="HY73" s="226"/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6"/>
      <c r="IL73" s="226"/>
      <c r="IM73" s="226"/>
      <c r="IN73" s="226"/>
      <c r="IO73" s="226"/>
      <c r="IP73" s="226"/>
      <c r="IQ73" s="226"/>
      <c r="IR73" s="226"/>
      <c r="IS73" s="226"/>
      <c r="IT73" s="226"/>
      <c r="IU73" s="226"/>
      <c r="IV73" s="226"/>
    </row>
    <row r="74" spans="1:256" s="22" customFormat="1" ht="15.75" thickBot="1">
      <c r="A74" s="314"/>
      <c r="B74" s="207" t="s">
        <v>204</v>
      </c>
      <c r="C74" s="225" t="s">
        <v>49</v>
      </c>
      <c r="D74" s="128" t="s">
        <v>22</v>
      </c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94" t="s">
        <v>23</v>
      </c>
      <c r="W74" s="94" t="s">
        <v>23</v>
      </c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>
        <v>36</v>
      </c>
      <c r="AJ74" s="163"/>
      <c r="AK74" s="163"/>
      <c r="AL74" s="163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87">
        <f>SUM(E74:BD74)</f>
        <v>36</v>
      </c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6"/>
      <c r="FX74" s="22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  <c r="HS74" s="226"/>
      <c r="HT74" s="226"/>
      <c r="HU74" s="226"/>
      <c r="HV74" s="226"/>
      <c r="HW74" s="226"/>
      <c r="HX74" s="226"/>
      <c r="HY74" s="226"/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6"/>
      <c r="IL74" s="226"/>
      <c r="IM74" s="226"/>
      <c r="IN74" s="226"/>
      <c r="IO74" s="226"/>
      <c r="IP74" s="226"/>
      <c r="IQ74" s="226"/>
      <c r="IR74" s="226"/>
      <c r="IS74" s="226"/>
      <c r="IT74" s="226"/>
      <c r="IU74" s="226"/>
      <c r="IV74" s="226"/>
    </row>
    <row r="75" spans="1:57" ht="24" customHeight="1" thickBot="1">
      <c r="A75" s="314"/>
      <c r="B75" s="349" t="s">
        <v>53</v>
      </c>
      <c r="C75" s="349" t="s">
        <v>173</v>
      </c>
      <c r="D75" s="128" t="s">
        <v>22</v>
      </c>
      <c r="E75" s="94">
        <f>E77+E81+E79+E82</f>
        <v>2</v>
      </c>
      <c r="F75" s="94">
        <f aca="true" t="shared" si="18" ref="F75:R75">F77+F81+F79+F82</f>
        <v>2</v>
      </c>
      <c r="G75" s="94">
        <f t="shared" si="18"/>
        <v>2</v>
      </c>
      <c r="H75" s="94">
        <f t="shared" si="18"/>
        <v>2</v>
      </c>
      <c r="I75" s="94">
        <f t="shared" si="18"/>
        <v>2</v>
      </c>
      <c r="J75" s="94">
        <f t="shared" si="18"/>
        <v>2</v>
      </c>
      <c r="K75" s="94">
        <f t="shared" si="18"/>
        <v>2</v>
      </c>
      <c r="L75" s="94">
        <f t="shared" si="18"/>
        <v>2</v>
      </c>
      <c r="M75" s="94">
        <f t="shared" si="18"/>
        <v>2</v>
      </c>
      <c r="N75" s="94">
        <f t="shared" si="18"/>
        <v>2</v>
      </c>
      <c r="O75" s="94">
        <f t="shared" si="18"/>
        <v>2</v>
      </c>
      <c r="P75" s="94">
        <f t="shared" si="18"/>
        <v>2</v>
      </c>
      <c r="Q75" s="94">
        <f t="shared" si="18"/>
        <v>2</v>
      </c>
      <c r="R75" s="94">
        <f t="shared" si="18"/>
        <v>2</v>
      </c>
      <c r="S75" s="94">
        <f>S77+S81+S79+S82</f>
        <v>0</v>
      </c>
      <c r="T75" s="94">
        <f>T77+T81+T79+T82</f>
        <v>36</v>
      </c>
      <c r="U75" s="94">
        <f>U77+U81+U79+U82</f>
        <v>0</v>
      </c>
      <c r="V75" s="94" t="s">
        <v>23</v>
      </c>
      <c r="W75" s="94" t="s">
        <v>23</v>
      </c>
      <c r="X75" s="94">
        <f aca="true" t="shared" si="19" ref="X75:AV75">X77+X81+X79+X82</f>
        <v>16</v>
      </c>
      <c r="Y75" s="94">
        <f t="shared" si="19"/>
        <v>16</v>
      </c>
      <c r="Z75" s="94">
        <f t="shared" si="19"/>
        <v>16</v>
      </c>
      <c r="AA75" s="94">
        <f t="shared" si="19"/>
        <v>16</v>
      </c>
      <c r="AB75" s="94">
        <f t="shared" si="19"/>
        <v>17</v>
      </c>
      <c r="AC75" s="94">
        <f t="shared" si="19"/>
        <v>17</v>
      </c>
      <c r="AD75" s="94">
        <f t="shared" si="19"/>
        <v>17</v>
      </c>
      <c r="AE75" s="94">
        <f t="shared" si="19"/>
        <v>17</v>
      </c>
      <c r="AF75" s="94">
        <f t="shared" si="19"/>
        <v>16</v>
      </c>
      <c r="AG75" s="94">
        <f t="shared" si="19"/>
        <v>16</v>
      </c>
      <c r="AH75" s="94">
        <f t="shared" si="19"/>
        <v>0</v>
      </c>
      <c r="AI75" s="94">
        <f t="shared" si="19"/>
        <v>0</v>
      </c>
      <c r="AJ75" s="94">
        <f t="shared" si="19"/>
        <v>36</v>
      </c>
      <c r="AK75" s="94">
        <f t="shared" si="19"/>
        <v>0</v>
      </c>
      <c r="AL75" s="94">
        <f t="shared" si="19"/>
        <v>0</v>
      </c>
      <c r="AM75" s="94">
        <f t="shared" si="19"/>
        <v>0</v>
      </c>
      <c r="AN75" s="94">
        <f t="shared" si="19"/>
        <v>0</v>
      </c>
      <c r="AO75" s="94">
        <f t="shared" si="19"/>
        <v>0</v>
      </c>
      <c r="AP75" s="94">
        <f t="shared" si="19"/>
        <v>0</v>
      </c>
      <c r="AQ75" s="94">
        <f t="shared" si="19"/>
        <v>0</v>
      </c>
      <c r="AR75" s="94">
        <f t="shared" si="19"/>
        <v>0</v>
      </c>
      <c r="AS75" s="94">
        <f t="shared" si="19"/>
        <v>0</v>
      </c>
      <c r="AT75" s="94">
        <f t="shared" si="19"/>
        <v>0</v>
      </c>
      <c r="AU75" s="94">
        <f t="shared" si="19"/>
        <v>0</v>
      </c>
      <c r="AV75" s="94">
        <f t="shared" si="19"/>
        <v>0</v>
      </c>
      <c r="AW75" s="119"/>
      <c r="AX75" s="119"/>
      <c r="AY75" s="118"/>
      <c r="AZ75" s="118"/>
      <c r="BA75" s="118"/>
      <c r="BB75" s="118"/>
      <c r="BC75" s="118"/>
      <c r="BD75" s="118"/>
      <c r="BE75" s="87">
        <f aca="true" t="shared" si="20" ref="BE75:BE88">SUM(E75:BD75)</f>
        <v>264</v>
      </c>
    </row>
    <row r="76" spans="1:57" ht="42" customHeight="1" thickBot="1">
      <c r="A76" s="314"/>
      <c r="B76" s="350"/>
      <c r="C76" s="350"/>
      <c r="D76" s="128" t="s">
        <v>25</v>
      </c>
      <c r="E76" s="94">
        <f>E78+E80</f>
        <v>1</v>
      </c>
      <c r="F76" s="94">
        <f aca="true" t="shared" si="21" ref="F76:R76">F78+F80</f>
        <v>1</v>
      </c>
      <c r="G76" s="94">
        <f t="shared" si="21"/>
        <v>1</v>
      </c>
      <c r="H76" s="94">
        <f t="shared" si="21"/>
        <v>1</v>
      </c>
      <c r="I76" s="94">
        <f t="shared" si="21"/>
        <v>1</v>
      </c>
      <c r="J76" s="94">
        <f t="shared" si="21"/>
        <v>1</v>
      </c>
      <c r="K76" s="94">
        <f t="shared" si="21"/>
        <v>1</v>
      </c>
      <c r="L76" s="94">
        <f t="shared" si="21"/>
        <v>1</v>
      </c>
      <c r="M76" s="94">
        <f t="shared" si="21"/>
        <v>1</v>
      </c>
      <c r="N76" s="94">
        <f t="shared" si="21"/>
        <v>1</v>
      </c>
      <c r="O76" s="94">
        <f t="shared" si="21"/>
        <v>1</v>
      </c>
      <c r="P76" s="94">
        <f t="shared" si="21"/>
        <v>1</v>
      </c>
      <c r="Q76" s="94">
        <f t="shared" si="21"/>
        <v>1</v>
      </c>
      <c r="R76" s="94">
        <f t="shared" si="21"/>
        <v>1</v>
      </c>
      <c r="S76" s="94">
        <f>S78+S80</f>
        <v>0</v>
      </c>
      <c r="T76" s="94">
        <f>T78+T80</f>
        <v>0</v>
      </c>
      <c r="U76" s="94">
        <f>U78+U80</f>
        <v>0</v>
      </c>
      <c r="V76" s="95" t="str">
        <f>V78</f>
        <v>К</v>
      </c>
      <c r="W76" s="95" t="str">
        <f>W78</f>
        <v>К</v>
      </c>
      <c r="X76" s="94">
        <f aca="true" t="shared" si="22" ref="X76:AV76">X78+X80</f>
        <v>8</v>
      </c>
      <c r="Y76" s="94">
        <f t="shared" si="22"/>
        <v>8</v>
      </c>
      <c r="Z76" s="94">
        <f t="shared" si="22"/>
        <v>8</v>
      </c>
      <c r="AA76" s="94">
        <f t="shared" si="22"/>
        <v>8</v>
      </c>
      <c r="AB76" s="94">
        <f t="shared" si="22"/>
        <v>9</v>
      </c>
      <c r="AC76" s="94">
        <f t="shared" si="22"/>
        <v>8</v>
      </c>
      <c r="AD76" s="94">
        <f t="shared" si="22"/>
        <v>9</v>
      </c>
      <c r="AE76" s="94">
        <f t="shared" si="22"/>
        <v>8</v>
      </c>
      <c r="AF76" s="94">
        <f t="shared" si="22"/>
        <v>8</v>
      </c>
      <c r="AG76" s="94">
        <f t="shared" si="22"/>
        <v>9</v>
      </c>
      <c r="AH76" s="94">
        <f t="shared" si="22"/>
        <v>0</v>
      </c>
      <c r="AI76" s="94">
        <f t="shared" si="22"/>
        <v>0</v>
      </c>
      <c r="AJ76" s="94">
        <f t="shared" si="22"/>
        <v>0</v>
      </c>
      <c r="AK76" s="94">
        <f t="shared" si="22"/>
        <v>0</v>
      </c>
      <c r="AL76" s="94">
        <f t="shared" si="22"/>
        <v>0</v>
      </c>
      <c r="AM76" s="94">
        <f t="shared" si="22"/>
        <v>0</v>
      </c>
      <c r="AN76" s="94">
        <f t="shared" si="22"/>
        <v>0</v>
      </c>
      <c r="AO76" s="94">
        <f t="shared" si="22"/>
        <v>0</v>
      </c>
      <c r="AP76" s="94">
        <f t="shared" si="22"/>
        <v>0</v>
      </c>
      <c r="AQ76" s="94">
        <f t="shared" si="22"/>
        <v>0</v>
      </c>
      <c r="AR76" s="94">
        <f t="shared" si="22"/>
        <v>0</v>
      </c>
      <c r="AS76" s="94">
        <f t="shared" si="22"/>
        <v>0</v>
      </c>
      <c r="AT76" s="94">
        <f t="shared" si="22"/>
        <v>0</v>
      </c>
      <c r="AU76" s="94">
        <f t="shared" si="22"/>
        <v>0</v>
      </c>
      <c r="AV76" s="94">
        <f t="shared" si="22"/>
        <v>0</v>
      </c>
      <c r="AW76" s="119"/>
      <c r="AX76" s="119"/>
      <c r="AY76" s="118"/>
      <c r="AZ76" s="118"/>
      <c r="BA76" s="118"/>
      <c r="BB76" s="118"/>
      <c r="BC76" s="118"/>
      <c r="BD76" s="118"/>
      <c r="BE76" s="87">
        <f t="shared" si="20"/>
        <v>97</v>
      </c>
    </row>
    <row r="77" spans="1:57" ht="23.25" customHeight="1" thickBot="1">
      <c r="A77" s="314"/>
      <c r="B77" s="427" t="s">
        <v>144</v>
      </c>
      <c r="C77" s="427" t="s">
        <v>173</v>
      </c>
      <c r="D77" s="127" t="s">
        <v>22</v>
      </c>
      <c r="E77" s="87">
        <v>2</v>
      </c>
      <c r="F77" s="87">
        <v>2</v>
      </c>
      <c r="G77" s="87">
        <v>2</v>
      </c>
      <c r="H77" s="87">
        <v>2</v>
      </c>
      <c r="I77" s="87">
        <v>2</v>
      </c>
      <c r="J77" s="87">
        <v>2</v>
      </c>
      <c r="K77" s="87">
        <v>2</v>
      </c>
      <c r="L77" s="87">
        <v>2</v>
      </c>
      <c r="M77" s="87">
        <v>2</v>
      </c>
      <c r="N77" s="87">
        <v>2</v>
      </c>
      <c r="O77" s="87">
        <v>2</v>
      </c>
      <c r="P77" s="87">
        <v>2</v>
      </c>
      <c r="Q77" s="87">
        <v>2</v>
      </c>
      <c r="R77" s="87">
        <v>2</v>
      </c>
      <c r="S77" s="87"/>
      <c r="T77" s="87"/>
      <c r="U77" s="89"/>
      <c r="V77" s="92" t="s">
        <v>23</v>
      </c>
      <c r="W77" s="92" t="s">
        <v>23</v>
      </c>
      <c r="X77" s="92">
        <v>6</v>
      </c>
      <c r="Y77" s="92">
        <v>6</v>
      </c>
      <c r="Z77" s="92">
        <v>6</v>
      </c>
      <c r="AA77" s="92">
        <v>6</v>
      </c>
      <c r="AB77" s="92">
        <v>6</v>
      </c>
      <c r="AC77" s="92">
        <v>6</v>
      </c>
      <c r="AD77" s="92">
        <v>6</v>
      </c>
      <c r="AE77" s="92">
        <v>6</v>
      </c>
      <c r="AF77" s="92">
        <v>5</v>
      </c>
      <c r="AG77" s="92">
        <v>5</v>
      </c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0"/>
      <c r="AZ77" s="90"/>
      <c r="BA77" s="90"/>
      <c r="BB77" s="90"/>
      <c r="BC77" s="90"/>
      <c r="BD77" s="90"/>
      <c r="BE77" s="87">
        <f t="shared" si="20"/>
        <v>86</v>
      </c>
    </row>
    <row r="78" spans="1:57" ht="31.5" customHeight="1" thickBot="1">
      <c r="A78" s="314"/>
      <c r="B78" s="428"/>
      <c r="C78" s="428"/>
      <c r="D78" s="127" t="s">
        <v>25</v>
      </c>
      <c r="E78" s="87">
        <v>1</v>
      </c>
      <c r="F78" s="87">
        <v>1</v>
      </c>
      <c r="G78" s="87">
        <v>1</v>
      </c>
      <c r="H78" s="87">
        <v>1</v>
      </c>
      <c r="I78" s="87">
        <v>1</v>
      </c>
      <c r="J78" s="87">
        <v>1</v>
      </c>
      <c r="K78" s="87">
        <v>1</v>
      </c>
      <c r="L78" s="87">
        <v>1</v>
      </c>
      <c r="M78" s="87">
        <v>1</v>
      </c>
      <c r="N78" s="87">
        <v>1</v>
      </c>
      <c r="O78" s="87">
        <v>1</v>
      </c>
      <c r="P78" s="87">
        <v>1</v>
      </c>
      <c r="Q78" s="87">
        <v>1</v>
      </c>
      <c r="R78" s="87">
        <v>1</v>
      </c>
      <c r="S78" s="87"/>
      <c r="T78" s="87"/>
      <c r="U78" s="89"/>
      <c r="V78" s="92" t="s">
        <v>23</v>
      </c>
      <c r="W78" s="92" t="s">
        <v>23</v>
      </c>
      <c r="X78" s="92">
        <v>3</v>
      </c>
      <c r="Y78" s="92">
        <v>3</v>
      </c>
      <c r="Z78" s="92">
        <v>3</v>
      </c>
      <c r="AA78" s="92">
        <v>3</v>
      </c>
      <c r="AB78" s="92">
        <v>3</v>
      </c>
      <c r="AC78" s="92">
        <v>3</v>
      </c>
      <c r="AD78" s="92">
        <v>3</v>
      </c>
      <c r="AE78" s="92">
        <v>3</v>
      </c>
      <c r="AF78" s="92">
        <v>2</v>
      </c>
      <c r="AG78" s="92">
        <v>3</v>
      </c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0"/>
      <c r="AZ78" s="90"/>
      <c r="BA78" s="90"/>
      <c r="BB78" s="90"/>
      <c r="BC78" s="90"/>
      <c r="BD78" s="90"/>
      <c r="BE78" s="87">
        <f t="shared" si="20"/>
        <v>43</v>
      </c>
    </row>
    <row r="79" spans="1:57" ht="31.5" customHeight="1" thickBot="1">
      <c r="A79" s="314"/>
      <c r="B79" s="427" t="s">
        <v>174</v>
      </c>
      <c r="C79" s="427" t="s">
        <v>175</v>
      </c>
      <c r="D79" s="127" t="s">
        <v>22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9"/>
      <c r="V79" s="92" t="s">
        <v>23</v>
      </c>
      <c r="W79" s="92" t="s">
        <v>23</v>
      </c>
      <c r="X79" s="92">
        <v>10</v>
      </c>
      <c r="Y79" s="92">
        <v>10</v>
      </c>
      <c r="Z79" s="92">
        <v>10</v>
      </c>
      <c r="AA79" s="92">
        <v>10</v>
      </c>
      <c r="AB79" s="92">
        <v>11</v>
      </c>
      <c r="AC79" s="92">
        <v>11</v>
      </c>
      <c r="AD79" s="92">
        <v>11</v>
      </c>
      <c r="AE79" s="92">
        <v>11</v>
      </c>
      <c r="AF79" s="92">
        <v>11</v>
      </c>
      <c r="AG79" s="92">
        <v>11</v>
      </c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0"/>
      <c r="AZ79" s="90"/>
      <c r="BA79" s="90"/>
      <c r="BB79" s="90"/>
      <c r="BC79" s="90"/>
      <c r="BD79" s="90"/>
      <c r="BE79" s="87">
        <f>SUM(E79:BD79)</f>
        <v>106</v>
      </c>
    </row>
    <row r="80" spans="1:57" ht="31.5" customHeight="1" thickBot="1">
      <c r="A80" s="314"/>
      <c r="B80" s="428"/>
      <c r="C80" s="428"/>
      <c r="D80" s="127" t="s">
        <v>25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9"/>
      <c r="V80" s="92" t="s">
        <v>23</v>
      </c>
      <c r="W80" s="92" t="s">
        <v>23</v>
      </c>
      <c r="X80" s="92">
        <v>5</v>
      </c>
      <c r="Y80" s="92">
        <v>5</v>
      </c>
      <c r="Z80" s="92">
        <v>5</v>
      </c>
      <c r="AA80" s="92">
        <v>5</v>
      </c>
      <c r="AB80" s="92">
        <v>6</v>
      </c>
      <c r="AC80" s="92">
        <v>5</v>
      </c>
      <c r="AD80" s="92">
        <v>6</v>
      </c>
      <c r="AE80" s="92">
        <v>5</v>
      </c>
      <c r="AF80" s="92">
        <v>6</v>
      </c>
      <c r="AG80" s="92">
        <v>6</v>
      </c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0"/>
      <c r="AZ80" s="90"/>
      <c r="BA80" s="90"/>
      <c r="BB80" s="90"/>
      <c r="BC80" s="90"/>
      <c r="BD80" s="90"/>
      <c r="BE80" s="87">
        <f>SUM(E80:BD80)</f>
        <v>54</v>
      </c>
    </row>
    <row r="81" spans="1:57" ht="19.5" customHeight="1" thickBot="1">
      <c r="A81" s="314"/>
      <c r="B81" s="208" t="s">
        <v>145</v>
      </c>
      <c r="C81" s="203" t="s">
        <v>47</v>
      </c>
      <c r="D81" s="127" t="s">
        <v>22</v>
      </c>
      <c r="E81" s="87"/>
      <c r="F81" s="87"/>
      <c r="G81" s="87"/>
      <c r="H81" s="87"/>
      <c r="I81" s="89"/>
      <c r="J81" s="89"/>
      <c r="K81" s="89"/>
      <c r="L81" s="89"/>
      <c r="M81" s="87"/>
      <c r="N81" s="87"/>
      <c r="O81" s="87"/>
      <c r="P81" s="87"/>
      <c r="Q81" s="87"/>
      <c r="R81" s="87"/>
      <c r="S81" s="87"/>
      <c r="T81" s="89">
        <v>36</v>
      </c>
      <c r="U81" s="89"/>
      <c r="V81" s="92" t="s">
        <v>23</v>
      </c>
      <c r="W81" s="92" t="s">
        <v>23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0"/>
      <c r="AZ81" s="90"/>
      <c r="BA81" s="90"/>
      <c r="BB81" s="90"/>
      <c r="BC81" s="90"/>
      <c r="BD81" s="90"/>
      <c r="BE81" s="87">
        <f t="shared" si="20"/>
        <v>36</v>
      </c>
    </row>
    <row r="82" spans="1:57" ht="19.5" customHeight="1" thickBot="1">
      <c r="A82" s="314"/>
      <c r="B82" s="208" t="s">
        <v>56</v>
      </c>
      <c r="C82" s="203" t="s">
        <v>49</v>
      </c>
      <c r="D82" s="127" t="s">
        <v>22</v>
      </c>
      <c r="E82" s="87"/>
      <c r="F82" s="87"/>
      <c r="G82" s="87"/>
      <c r="H82" s="87"/>
      <c r="I82" s="89"/>
      <c r="J82" s="89"/>
      <c r="K82" s="89"/>
      <c r="L82" s="89"/>
      <c r="M82" s="87"/>
      <c r="N82" s="87"/>
      <c r="O82" s="87"/>
      <c r="P82" s="87"/>
      <c r="Q82" s="87"/>
      <c r="R82" s="87"/>
      <c r="S82" s="87"/>
      <c r="T82" s="89"/>
      <c r="U82" s="89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>
        <v>36</v>
      </c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0"/>
      <c r="AZ82" s="90"/>
      <c r="BA82" s="90"/>
      <c r="BB82" s="90"/>
      <c r="BC82" s="90"/>
      <c r="BD82" s="90"/>
      <c r="BE82" s="87">
        <f>SUM(E82:BD82)</f>
        <v>36</v>
      </c>
    </row>
    <row r="83" spans="1:57" ht="24.75" customHeight="1" thickBot="1">
      <c r="A83" s="314"/>
      <c r="B83" s="349" t="s">
        <v>57</v>
      </c>
      <c r="C83" s="349" t="s">
        <v>176</v>
      </c>
      <c r="D83" s="97" t="s">
        <v>22</v>
      </c>
      <c r="E83" s="94">
        <f>E85+E87+E88</f>
        <v>2</v>
      </c>
      <c r="F83" s="94">
        <f aca="true" t="shared" si="23" ref="F83:U83">F85+F87+F88</f>
        <v>2</v>
      </c>
      <c r="G83" s="94">
        <f t="shared" si="23"/>
        <v>2</v>
      </c>
      <c r="H83" s="94">
        <f t="shared" si="23"/>
        <v>2</v>
      </c>
      <c r="I83" s="94">
        <f t="shared" si="23"/>
        <v>2</v>
      </c>
      <c r="J83" s="94">
        <f t="shared" si="23"/>
        <v>2</v>
      </c>
      <c r="K83" s="94">
        <f t="shared" si="23"/>
        <v>2</v>
      </c>
      <c r="L83" s="94">
        <f t="shared" si="23"/>
        <v>2</v>
      </c>
      <c r="M83" s="94">
        <f t="shared" si="23"/>
        <v>2</v>
      </c>
      <c r="N83" s="94">
        <f t="shared" si="23"/>
        <v>2</v>
      </c>
      <c r="O83" s="94">
        <f t="shared" si="23"/>
        <v>2</v>
      </c>
      <c r="P83" s="94">
        <f t="shared" si="23"/>
        <v>2</v>
      </c>
      <c r="Q83" s="94">
        <f t="shared" si="23"/>
        <v>2</v>
      </c>
      <c r="R83" s="94">
        <f t="shared" si="23"/>
        <v>2</v>
      </c>
      <c r="S83" s="94">
        <f t="shared" si="23"/>
        <v>0</v>
      </c>
      <c r="T83" s="94">
        <f t="shared" si="23"/>
        <v>0</v>
      </c>
      <c r="U83" s="94">
        <f t="shared" si="23"/>
        <v>36</v>
      </c>
      <c r="V83" s="95" t="s">
        <v>23</v>
      </c>
      <c r="W83" s="95" t="s">
        <v>23</v>
      </c>
      <c r="X83" s="94">
        <f>X85+X87+X88</f>
        <v>7</v>
      </c>
      <c r="Y83" s="94">
        <f aca="true" t="shared" si="24" ref="Y83:AV83">Y85+Y87+Y88</f>
        <v>7</v>
      </c>
      <c r="Z83" s="94">
        <f>Z85+Z87+Z88</f>
        <v>7</v>
      </c>
      <c r="AA83" s="94">
        <f t="shared" si="24"/>
        <v>7</v>
      </c>
      <c r="AB83" s="94">
        <f t="shared" si="24"/>
        <v>6</v>
      </c>
      <c r="AC83" s="94">
        <f t="shared" si="24"/>
        <v>6</v>
      </c>
      <c r="AD83" s="94">
        <f t="shared" si="24"/>
        <v>6</v>
      </c>
      <c r="AE83" s="94">
        <f t="shared" si="24"/>
        <v>6</v>
      </c>
      <c r="AF83" s="94">
        <f t="shared" si="24"/>
        <v>7</v>
      </c>
      <c r="AG83" s="94">
        <f t="shared" si="24"/>
        <v>8</v>
      </c>
      <c r="AH83" s="94">
        <f t="shared" si="24"/>
        <v>0</v>
      </c>
      <c r="AI83" s="94">
        <f t="shared" si="24"/>
        <v>0</v>
      </c>
      <c r="AJ83" s="94">
        <f t="shared" si="24"/>
        <v>0</v>
      </c>
      <c r="AK83" s="94">
        <f t="shared" si="24"/>
        <v>36</v>
      </c>
      <c r="AL83" s="94" t="s">
        <v>202</v>
      </c>
      <c r="AM83" s="94">
        <f t="shared" si="24"/>
        <v>0</v>
      </c>
      <c r="AN83" s="94">
        <f t="shared" si="24"/>
        <v>0</v>
      </c>
      <c r="AO83" s="94">
        <f t="shared" si="24"/>
        <v>0</v>
      </c>
      <c r="AP83" s="94">
        <f t="shared" si="24"/>
        <v>0</v>
      </c>
      <c r="AQ83" s="94">
        <f t="shared" si="24"/>
        <v>0</v>
      </c>
      <c r="AR83" s="94">
        <f t="shared" si="24"/>
        <v>0</v>
      </c>
      <c r="AS83" s="94">
        <f t="shared" si="24"/>
        <v>0</v>
      </c>
      <c r="AT83" s="94">
        <f t="shared" si="24"/>
        <v>0</v>
      </c>
      <c r="AU83" s="94">
        <f t="shared" si="24"/>
        <v>0</v>
      </c>
      <c r="AV83" s="94">
        <f t="shared" si="24"/>
        <v>0</v>
      </c>
      <c r="AW83" s="95"/>
      <c r="AX83" s="95"/>
      <c r="AY83" s="94"/>
      <c r="AZ83" s="94"/>
      <c r="BA83" s="94"/>
      <c r="BB83" s="94"/>
      <c r="BC83" s="94"/>
      <c r="BD83" s="94"/>
      <c r="BE83" s="87">
        <f t="shared" si="20"/>
        <v>167</v>
      </c>
    </row>
    <row r="84" spans="1:256" s="51" customFormat="1" ht="32.25" customHeight="1" thickBot="1">
      <c r="A84" s="314"/>
      <c r="B84" s="350"/>
      <c r="C84" s="350"/>
      <c r="D84" s="97" t="s">
        <v>25</v>
      </c>
      <c r="E84" s="94">
        <f>E86</f>
        <v>1</v>
      </c>
      <c r="F84" s="94">
        <f aca="true" t="shared" si="25" ref="F84:U84">F86</f>
        <v>1</v>
      </c>
      <c r="G84" s="94">
        <f t="shared" si="25"/>
        <v>1</v>
      </c>
      <c r="H84" s="94">
        <f t="shared" si="25"/>
        <v>1</v>
      </c>
      <c r="I84" s="94">
        <f t="shared" si="25"/>
        <v>1</v>
      </c>
      <c r="J84" s="94">
        <f t="shared" si="25"/>
        <v>1</v>
      </c>
      <c r="K84" s="94">
        <f t="shared" si="25"/>
        <v>1</v>
      </c>
      <c r="L84" s="94">
        <f t="shared" si="25"/>
        <v>1</v>
      </c>
      <c r="M84" s="94">
        <f t="shared" si="25"/>
        <v>1</v>
      </c>
      <c r="N84" s="94">
        <f t="shared" si="25"/>
        <v>1</v>
      </c>
      <c r="O84" s="94">
        <f t="shared" si="25"/>
        <v>1</v>
      </c>
      <c r="P84" s="94">
        <f t="shared" si="25"/>
        <v>1</v>
      </c>
      <c r="Q84" s="94">
        <f t="shared" si="25"/>
        <v>1</v>
      </c>
      <c r="R84" s="94">
        <f t="shared" si="25"/>
        <v>1</v>
      </c>
      <c r="S84" s="94">
        <f t="shared" si="25"/>
        <v>0</v>
      </c>
      <c r="T84" s="94">
        <f t="shared" si="25"/>
        <v>0</v>
      </c>
      <c r="U84" s="94">
        <f t="shared" si="25"/>
        <v>0</v>
      </c>
      <c r="V84" s="95" t="s">
        <v>23</v>
      </c>
      <c r="W84" s="95" t="s">
        <v>23</v>
      </c>
      <c r="X84" s="94">
        <f aca="true" t="shared" si="26" ref="X84:AV84">X86</f>
        <v>3</v>
      </c>
      <c r="Y84" s="94">
        <f t="shared" si="26"/>
        <v>3</v>
      </c>
      <c r="Z84" s="94">
        <f t="shared" si="26"/>
        <v>3</v>
      </c>
      <c r="AA84" s="94">
        <f t="shared" si="26"/>
        <v>3</v>
      </c>
      <c r="AB84" s="94">
        <f t="shared" si="26"/>
        <v>2</v>
      </c>
      <c r="AC84" s="94">
        <f t="shared" si="26"/>
        <v>3</v>
      </c>
      <c r="AD84" s="94">
        <f t="shared" si="26"/>
        <v>2</v>
      </c>
      <c r="AE84" s="94">
        <f t="shared" si="26"/>
        <v>3</v>
      </c>
      <c r="AF84" s="94">
        <f t="shared" si="26"/>
        <v>3</v>
      </c>
      <c r="AG84" s="94">
        <f t="shared" si="26"/>
        <v>3</v>
      </c>
      <c r="AH84" s="94">
        <f t="shared" si="26"/>
        <v>0</v>
      </c>
      <c r="AI84" s="94">
        <f t="shared" si="26"/>
        <v>0</v>
      </c>
      <c r="AJ84" s="94">
        <f t="shared" si="26"/>
        <v>0</v>
      </c>
      <c r="AK84" s="94">
        <f t="shared" si="26"/>
        <v>0</v>
      </c>
      <c r="AL84" s="94">
        <f t="shared" si="26"/>
        <v>0</v>
      </c>
      <c r="AM84" s="94">
        <f t="shared" si="26"/>
        <v>0</v>
      </c>
      <c r="AN84" s="94">
        <f t="shared" si="26"/>
        <v>0</v>
      </c>
      <c r="AO84" s="94">
        <f t="shared" si="26"/>
        <v>0</v>
      </c>
      <c r="AP84" s="94">
        <f t="shared" si="26"/>
        <v>0</v>
      </c>
      <c r="AQ84" s="94">
        <f t="shared" si="26"/>
        <v>0</v>
      </c>
      <c r="AR84" s="94">
        <f t="shared" si="26"/>
        <v>0</v>
      </c>
      <c r="AS84" s="94">
        <f t="shared" si="26"/>
        <v>0</v>
      </c>
      <c r="AT84" s="94">
        <f t="shared" si="26"/>
        <v>0</v>
      </c>
      <c r="AU84" s="94">
        <f t="shared" si="26"/>
        <v>0</v>
      </c>
      <c r="AV84" s="94">
        <f t="shared" si="26"/>
        <v>0</v>
      </c>
      <c r="AW84" s="95"/>
      <c r="AX84" s="95"/>
      <c r="AY84" s="94"/>
      <c r="AZ84" s="94"/>
      <c r="BA84" s="94"/>
      <c r="BB84" s="94"/>
      <c r="BC84" s="94"/>
      <c r="BD84" s="94"/>
      <c r="BE84" s="87">
        <f t="shared" si="20"/>
        <v>42</v>
      </c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  <c r="FK84" s="226"/>
      <c r="FL84" s="226"/>
      <c r="FM84" s="226"/>
      <c r="FN84" s="226"/>
      <c r="FO84" s="226"/>
      <c r="FP84" s="226"/>
      <c r="FQ84" s="226"/>
      <c r="FR84" s="226"/>
      <c r="FS84" s="226"/>
      <c r="FT84" s="226"/>
      <c r="FU84" s="226"/>
      <c r="FV84" s="226"/>
      <c r="FW84" s="226"/>
      <c r="FX84" s="226"/>
      <c r="FY84" s="226"/>
      <c r="FZ84" s="226"/>
      <c r="GA84" s="226"/>
      <c r="GB84" s="226"/>
      <c r="GC84" s="226"/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226"/>
      <c r="HU84" s="226"/>
      <c r="HV84" s="226"/>
      <c r="HW84" s="226"/>
      <c r="HX84" s="226"/>
      <c r="HY84" s="226"/>
      <c r="HZ84" s="226"/>
      <c r="IA84" s="226"/>
      <c r="IB84" s="226"/>
      <c r="IC84" s="226"/>
      <c r="ID84" s="226"/>
      <c r="IE84" s="226"/>
      <c r="IF84" s="226"/>
      <c r="IG84" s="226"/>
      <c r="IH84" s="226"/>
      <c r="II84" s="226"/>
      <c r="IJ84" s="226"/>
      <c r="IK84" s="226"/>
      <c r="IL84" s="226"/>
      <c r="IM84" s="226"/>
      <c r="IN84" s="226"/>
      <c r="IO84" s="226"/>
      <c r="IP84" s="226"/>
      <c r="IQ84" s="226"/>
      <c r="IR84" s="226"/>
      <c r="IS84" s="226"/>
      <c r="IT84" s="226"/>
      <c r="IU84" s="226"/>
      <c r="IV84" s="226"/>
    </row>
    <row r="85" spans="1:256" s="51" customFormat="1" ht="18" customHeight="1" thickBot="1">
      <c r="A85" s="314"/>
      <c r="B85" s="328" t="s">
        <v>99</v>
      </c>
      <c r="C85" s="349" t="s">
        <v>205</v>
      </c>
      <c r="D85" s="97" t="s">
        <v>22</v>
      </c>
      <c r="E85" s="87">
        <v>2</v>
      </c>
      <c r="F85" s="87">
        <v>2</v>
      </c>
      <c r="G85" s="87">
        <v>2</v>
      </c>
      <c r="H85" s="87">
        <v>2</v>
      </c>
      <c r="I85" s="87">
        <v>2</v>
      </c>
      <c r="J85" s="87">
        <v>2</v>
      </c>
      <c r="K85" s="87">
        <v>2</v>
      </c>
      <c r="L85" s="87">
        <v>2</v>
      </c>
      <c r="M85" s="87">
        <v>2</v>
      </c>
      <c r="N85" s="87">
        <v>2</v>
      </c>
      <c r="O85" s="87">
        <v>2</v>
      </c>
      <c r="P85" s="87">
        <v>2</v>
      </c>
      <c r="Q85" s="87">
        <v>2</v>
      </c>
      <c r="R85" s="87">
        <v>2</v>
      </c>
      <c r="S85" s="87"/>
      <c r="T85" s="87"/>
      <c r="U85" s="87"/>
      <c r="V85" s="92" t="s">
        <v>23</v>
      </c>
      <c r="W85" s="92" t="s">
        <v>23</v>
      </c>
      <c r="X85" s="89">
        <v>7</v>
      </c>
      <c r="Y85" s="89">
        <v>7</v>
      </c>
      <c r="Z85" s="89">
        <v>7</v>
      </c>
      <c r="AA85" s="89">
        <v>7</v>
      </c>
      <c r="AB85" s="89">
        <v>6</v>
      </c>
      <c r="AC85" s="89">
        <v>6</v>
      </c>
      <c r="AD85" s="89">
        <v>6</v>
      </c>
      <c r="AE85" s="89">
        <v>6</v>
      </c>
      <c r="AF85" s="89">
        <v>7</v>
      </c>
      <c r="AG85" s="89">
        <v>8</v>
      </c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0"/>
      <c r="AZ85" s="90"/>
      <c r="BA85" s="90"/>
      <c r="BB85" s="90"/>
      <c r="BC85" s="90"/>
      <c r="BD85" s="90"/>
      <c r="BE85" s="87">
        <v>87</v>
      </c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FG85" s="226"/>
      <c r="FH85" s="226"/>
      <c r="FI85" s="226"/>
      <c r="FJ85" s="226"/>
      <c r="FK85" s="226"/>
      <c r="FL85" s="226"/>
      <c r="FM85" s="226"/>
      <c r="FN85" s="226"/>
      <c r="FO85" s="226"/>
      <c r="FP85" s="226"/>
      <c r="FQ85" s="226"/>
      <c r="FR85" s="226"/>
      <c r="FS85" s="226"/>
      <c r="FT85" s="226"/>
      <c r="FU85" s="226"/>
      <c r="FV85" s="226"/>
      <c r="FW85" s="226"/>
      <c r="FX85" s="226"/>
      <c r="FY85" s="226"/>
      <c r="FZ85" s="226"/>
      <c r="GA85" s="226"/>
      <c r="GB85" s="226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226"/>
      <c r="HU85" s="226"/>
      <c r="HV85" s="226"/>
      <c r="HW85" s="226"/>
      <c r="HX85" s="226"/>
      <c r="HY85" s="226"/>
      <c r="HZ85" s="226"/>
      <c r="IA85" s="226"/>
      <c r="IB85" s="226"/>
      <c r="IC85" s="226"/>
      <c r="ID85" s="226"/>
      <c r="IE85" s="226"/>
      <c r="IF85" s="226"/>
      <c r="IG85" s="226"/>
      <c r="IH85" s="226"/>
      <c r="II85" s="226"/>
      <c r="IJ85" s="226"/>
      <c r="IK85" s="226"/>
      <c r="IL85" s="226"/>
      <c r="IM85" s="226"/>
      <c r="IN85" s="226"/>
      <c r="IO85" s="226"/>
      <c r="IP85" s="226"/>
      <c r="IQ85" s="226"/>
      <c r="IR85" s="226"/>
      <c r="IS85" s="226"/>
      <c r="IT85" s="226"/>
      <c r="IU85" s="226"/>
      <c r="IV85" s="226"/>
    </row>
    <row r="86" spans="1:256" s="14" customFormat="1" ht="30" customHeight="1" thickBot="1">
      <c r="A86" s="314"/>
      <c r="B86" s="329"/>
      <c r="C86" s="350"/>
      <c r="D86" s="97" t="s">
        <v>25</v>
      </c>
      <c r="E86" s="87">
        <v>1</v>
      </c>
      <c r="F86" s="87">
        <v>1</v>
      </c>
      <c r="G86" s="87">
        <v>1</v>
      </c>
      <c r="H86" s="87">
        <v>1</v>
      </c>
      <c r="I86" s="87">
        <v>1</v>
      </c>
      <c r="J86" s="87">
        <v>1</v>
      </c>
      <c r="K86" s="87">
        <v>1</v>
      </c>
      <c r="L86" s="87">
        <v>1</v>
      </c>
      <c r="M86" s="87">
        <v>1</v>
      </c>
      <c r="N86" s="87">
        <v>1</v>
      </c>
      <c r="O86" s="87">
        <v>1</v>
      </c>
      <c r="P86" s="87">
        <v>1</v>
      </c>
      <c r="Q86" s="87">
        <v>1</v>
      </c>
      <c r="R86" s="87">
        <v>1</v>
      </c>
      <c r="S86" s="87"/>
      <c r="T86" s="87"/>
      <c r="U86" s="87"/>
      <c r="V86" s="92" t="s">
        <v>23</v>
      </c>
      <c r="W86" s="92" t="s">
        <v>23</v>
      </c>
      <c r="X86" s="89">
        <v>3</v>
      </c>
      <c r="Y86" s="89">
        <v>3</v>
      </c>
      <c r="Z86" s="89">
        <v>3</v>
      </c>
      <c r="AA86" s="89">
        <v>3</v>
      </c>
      <c r="AB86" s="89">
        <v>2</v>
      </c>
      <c r="AC86" s="89">
        <v>3</v>
      </c>
      <c r="AD86" s="89">
        <v>2</v>
      </c>
      <c r="AE86" s="89">
        <v>3</v>
      </c>
      <c r="AF86" s="89">
        <v>3</v>
      </c>
      <c r="AG86" s="89">
        <v>3</v>
      </c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0"/>
      <c r="AZ86" s="90"/>
      <c r="BA86" s="90"/>
      <c r="BB86" s="90"/>
      <c r="BC86" s="90"/>
      <c r="BD86" s="90"/>
      <c r="BE86" s="87">
        <f t="shared" si="20"/>
        <v>42</v>
      </c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6"/>
      <c r="EK86" s="226"/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6"/>
      <c r="FF86" s="226"/>
      <c r="FG86" s="226"/>
      <c r="FH86" s="226"/>
      <c r="FI86" s="226"/>
      <c r="FJ86" s="226"/>
      <c r="FK86" s="226"/>
      <c r="FL86" s="226"/>
      <c r="FM86" s="226"/>
      <c r="FN86" s="226"/>
      <c r="FO86" s="226"/>
      <c r="FP86" s="226"/>
      <c r="FQ86" s="226"/>
      <c r="FR86" s="226"/>
      <c r="FS86" s="226"/>
      <c r="FT86" s="226"/>
      <c r="FU86" s="226"/>
      <c r="FV86" s="226"/>
      <c r="FW86" s="226"/>
      <c r="FX86" s="226"/>
      <c r="FY86" s="226"/>
      <c r="FZ86" s="226"/>
      <c r="GA86" s="226"/>
      <c r="GB86" s="226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226"/>
      <c r="HU86" s="226"/>
      <c r="HV86" s="226"/>
      <c r="HW86" s="226"/>
      <c r="HX86" s="226"/>
      <c r="HY86" s="226"/>
      <c r="HZ86" s="226"/>
      <c r="IA86" s="226"/>
      <c r="IB86" s="226"/>
      <c r="IC86" s="226"/>
      <c r="ID86" s="226"/>
      <c r="IE86" s="226"/>
      <c r="IF86" s="226"/>
      <c r="IG86" s="226"/>
      <c r="IH86" s="226"/>
      <c r="II86" s="226"/>
      <c r="IJ86" s="226"/>
      <c r="IK86" s="226"/>
      <c r="IL86" s="226"/>
      <c r="IM86" s="226"/>
      <c r="IN86" s="226"/>
      <c r="IO86" s="226"/>
      <c r="IP86" s="226"/>
      <c r="IQ86" s="226"/>
      <c r="IR86" s="226"/>
      <c r="IS86" s="226"/>
      <c r="IT86" s="226"/>
      <c r="IU86" s="226"/>
      <c r="IV86" s="226"/>
    </row>
    <row r="87" spans="1:256" s="14" customFormat="1" ht="17.25" customHeight="1" thickBot="1">
      <c r="A87" s="314"/>
      <c r="B87" s="120" t="s">
        <v>125</v>
      </c>
      <c r="C87" s="206" t="s">
        <v>47</v>
      </c>
      <c r="D87" s="127" t="s">
        <v>22</v>
      </c>
      <c r="E87" s="87"/>
      <c r="F87" s="87"/>
      <c r="G87" s="87"/>
      <c r="H87" s="87"/>
      <c r="I87" s="89"/>
      <c r="J87" s="89"/>
      <c r="K87" s="89"/>
      <c r="L87" s="89"/>
      <c r="M87" s="87"/>
      <c r="N87" s="87"/>
      <c r="O87" s="87"/>
      <c r="P87" s="87"/>
      <c r="Q87" s="87"/>
      <c r="R87" s="87"/>
      <c r="S87" s="87"/>
      <c r="T87" s="89"/>
      <c r="U87" s="89">
        <v>36</v>
      </c>
      <c r="V87" s="92" t="s">
        <v>23</v>
      </c>
      <c r="W87" s="92" t="s">
        <v>23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0"/>
      <c r="AZ87" s="90"/>
      <c r="BA87" s="90"/>
      <c r="BB87" s="90"/>
      <c r="BC87" s="90"/>
      <c r="BD87" s="90"/>
      <c r="BE87" s="87">
        <f t="shared" si="20"/>
        <v>36</v>
      </c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  <c r="FL87" s="226"/>
      <c r="FM87" s="226"/>
      <c r="FN87" s="226"/>
      <c r="FO87" s="226"/>
      <c r="FP87" s="226"/>
      <c r="FQ87" s="226"/>
      <c r="FR87" s="226"/>
      <c r="FS87" s="226"/>
      <c r="FT87" s="226"/>
      <c r="FU87" s="226"/>
      <c r="FV87" s="226"/>
      <c r="FW87" s="226"/>
      <c r="FX87" s="226"/>
      <c r="FY87" s="226"/>
      <c r="FZ87" s="226"/>
      <c r="GA87" s="226"/>
      <c r="GB87" s="226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226"/>
      <c r="HU87" s="226"/>
      <c r="HV87" s="226"/>
      <c r="HW87" s="226"/>
      <c r="HX87" s="226"/>
      <c r="HY87" s="226"/>
      <c r="HZ87" s="226"/>
      <c r="IA87" s="226"/>
      <c r="IB87" s="226"/>
      <c r="IC87" s="226"/>
      <c r="ID87" s="226"/>
      <c r="IE87" s="226"/>
      <c r="IF87" s="226"/>
      <c r="IG87" s="226"/>
      <c r="IH87" s="226"/>
      <c r="II87" s="226"/>
      <c r="IJ87" s="226"/>
      <c r="IK87" s="226"/>
      <c r="IL87" s="226"/>
      <c r="IM87" s="226"/>
      <c r="IN87" s="226"/>
      <c r="IO87" s="226"/>
      <c r="IP87" s="226"/>
      <c r="IQ87" s="226"/>
      <c r="IR87" s="226"/>
      <c r="IS87" s="226"/>
      <c r="IT87" s="226"/>
      <c r="IU87" s="226"/>
      <c r="IV87" s="226"/>
    </row>
    <row r="88" spans="1:256" s="14" customFormat="1" ht="21.75" customHeight="1" thickBot="1">
      <c r="A88" s="314"/>
      <c r="B88" s="79" t="s">
        <v>121</v>
      </c>
      <c r="C88" s="210" t="s">
        <v>49</v>
      </c>
      <c r="D88" s="97" t="s">
        <v>22</v>
      </c>
      <c r="E88" s="87"/>
      <c r="F88" s="87"/>
      <c r="G88" s="87"/>
      <c r="H88" s="87"/>
      <c r="I88" s="89"/>
      <c r="J88" s="89"/>
      <c r="K88" s="89"/>
      <c r="L88" s="89"/>
      <c r="M88" s="87"/>
      <c r="N88" s="87"/>
      <c r="O88" s="87"/>
      <c r="P88" s="87"/>
      <c r="Q88" s="87"/>
      <c r="R88" s="87"/>
      <c r="S88" s="87"/>
      <c r="T88" s="89"/>
      <c r="U88" s="89"/>
      <c r="V88" s="92" t="s">
        <v>23</v>
      </c>
      <c r="W88" s="92" t="s">
        <v>23</v>
      </c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>
        <v>36</v>
      </c>
      <c r="AL88" s="92" t="s">
        <v>202</v>
      </c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0"/>
      <c r="AZ88" s="90"/>
      <c r="BA88" s="90"/>
      <c r="BB88" s="90"/>
      <c r="BC88" s="90"/>
      <c r="BD88" s="90"/>
      <c r="BE88" s="87">
        <f t="shared" si="20"/>
        <v>36</v>
      </c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6"/>
      <c r="FZ88" s="226"/>
      <c r="GA88" s="226"/>
      <c r="GB88" s="226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226"/>
      <c r="HU88" s="226"/>
      <c r="HV88" s="226"/>
      <c r="HW88" s="226"/>
      <c r="HX88" s="226"/>
      <c r="HY88" s="226"/>
      <c r="HZ88" s="226"/>
      <c r="IA88" s="226"/>
      <c r="IB88" s="226"/>
      <c r="IC88" s="226"/>
      <c r="ID88" s="226"/>
      <c r="IE88" s="226"/>
      <c r="IF88" s="226"/>
      <c r="IG88" s="226"/>
      <c r="IH88" s="226"/>
      <c r="II88" s="226"/>
      <c r="IJ88" s="226"/>
      <c r="IK88" s="226"/>
      <c r="IL88" s="226"/>
      <c r="IM88" s="226"/>
      <c r="IN88" s="226"/>
      <c r="IO88" s="226"/>
      <c r="IP88" s="226"/>
      <c r="IQ88" s="226"/>
      <c r="IR88" s="226"/>
      <c r="IS88" s="226"/>
      <c r="IT88" s="226"/>
      <c r="IU88" s="226"/>
      <c r="IV88" s="226"/>
    </row>
    <row r="89" spans="1:256" s="14" customFormat="1" ht="22.5" customHeight="1" thickBot="1">
      <c r="A89" s="315"/>
      <c r="B89" s="99" t="s">
        <v>68</v>
      </c>
      <c r="C89" s="99" t="s">
        <v>67</v>
      </c>
      <c r="D89" s="109" t="s">
        <v>22</v>
      </c>
      <c r="E89" s="130"/>
      <c r="F89" s="130"/>
      <c r="G89" s="130"/>
      <c r="H89" s="130"/>
      <c r="I89" s="131"/>
      <c r="J89" s="131"/>
      <c r="K89" s="131"/>
      <c r="L89" s="131"/>
      <c r="M89" s="130"/>
      <c r="N89" s="130"/>
      <c r="O89" s="130"/>
      <c r="P89" s="130"/>
      <c r="Q89" s="130"/>
      <c r="R89" s="130"/>
      <c r="S89" s="130"/>
      <c r="T89" s="131"/>
      <c r="U89" s="131"/>
      <c r="V89" s="132" t="s">
        <v>23</v>
      </c>
      <c r="W89" s="132" t="s">
        <v>23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>
        <v>36</v>
      </c>
      <c r="AN89" s="132">
        <v>36</v>
      </c>
      <c r="AO89" s="132">
        <v>36</v>
      </c>
      <c r="AP89" s="132">
        <v>36</v>
      </c>
      <c r="AQ89" s="132"/>
      <c r="AR89" s="132"/>
      <c r="AS89" s="132"/>
      <c r="AT89" s="132"/>
      <c r="AU89" s="132"/>
      <c r="AV89" s="132"/>
      <c r="AW89" s="111"/>
      <c r="AX89" s="110"/>
      <c r="AY89" s="110"/>
      <c r="AZ89" s="110"/>
      <c r="BA89" s="110"/>
      <c r="BB89" s="110"/>
      <c r="BC89" s="110"/>
      <c r="BD89" s="110"/>
      <c r="BE89" s="87">
        <f>SUM(E89:BD89)</f>
        <v>144</v>
      </c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226"/>
      <c r="GA89" s="226"/>
      <c r="GB89" s="226"/>
      <c r="GC89" s="226"/>
      <c r="GD89" s="226"/>
      <c r="GE89" s="226"/>
      <c r="GF89" s="226"/>
      <c r="GG89" s="226"/>
      <c r="GH89" s="226"/>
      <c r="GI89" s="226"/>
      <c r="GJ89" s="226"/>
      <c r="GK89" s="226"/>
      <c r="GL89" s="226"/>
      <c r="GM89" s="226"/>
      <c r="GN89" s="226"/>
      <c r="GO89" s="226"/>
      <c r="GP89" s="226"/>
      <c r="GQ89" s="226"/>
      <c r="GR89" s="226"/>
      <c r="GS89" s="226"/>
      <c r="GT89" s="226"/>
      <c r="GU89" s="226"/>
      <c r="GV89" s="226"/>
      <c r="GW89" s="226"/>
      <c r="GX89" s="226"/>
      <c r="GY89" s="226"/>
      <c r="GZ89" s="226"/>
      <c r="HA89" s="226"/>
      <c r="HB89" s="226"/>
      <c r="HC89" s="226"/>
      <c r="HD89" s="226"/>
      <c r="HE89" s="226"/>
      <c r="HF89" s="226"/>
      <c r="HG89" s="226"/>
      <c r="HH89" s="226"/>
      <c r="HI89" s="226"/>
      <c r="HJ89" s="226"/>
      <c r="HK89" s="226"/>
      <c r="HL89" s="226"/>
      <c r="HM89" s="226"/>
      <c r="HN89" s="226"/>
      <c r="HO89" s="226"/>
      <c r="HP89" s="226"/>
      <c r="HQ89" s="226"/>
      <c r="HR89" s="226"/>
      <c r="HS89" s="226"/>
      <c r="HT89" s="226"/>
      <c r="HU89" s="226"/>
      <c r="HV89" s="226"/>
      <c r="HW89" s="226"/>
      <c r="HX89" s="226"/>
      <c r="HY89" s="226"/>
      <c r="HZ89" s="226"/>
      <c r="IA89" s="226"/>
      <c r="IB89" s="226"/>
      <c r="IC89" s="226"/>
      <c r="ID89" s="226"/>
      <c r="IE89" s="226"/>
      <c r="IF89" s="226"/>
      <c r="IG89" s="226"/>
      <c r="IH89" s="226"/>
      <c r="II89" s="226"/>
      <c r="IJ89" s="226"/>
      <c r="IK89" s="226"/>
      <c r="IL89" s="226"/>
      <c r="IM89" s="226"/>
      <c r="IN89" s="226"/>
      <c r="IO89" s="226"/>
      <c r="IP89" s="226"/>
      <c r="IQ89" s="226"/>
      <c r="IR89" s="226"/>
      <c r="IS89" s="226"/>
      <c r="IT89" s="226"/>
      <c r="IU89" s="226"/>
      <c r="IV89" s="226"/>
    </row>
    <row r="90" spans="1:256" s="14" customFormat="1" ht="21" customHeight="1" hidden="1">
      <c r="A90" s="315"/>
      <c r="B90" s="99" t="s">
        <v>127</v>
      </c>
      <c r="C90" s="99" t="s">
        <v>128</v>
      </c>
      <c r="D90" s="109" t="s">
        <v>22</v>
      </c>
      <c r="E90" s="130"/>
      <c r="F90" s="130"/>
      <c r="G90" s="130"/>
      <c r="H90" s="130"/>
      <c r="I90" s="131"/>
      <c r="J90" s="131"/>
      <c r="K90" s="131"/>
      <c r="L90" s="131"/>
      <c r="M90" s="130"/>
      <c r="N90" s="130"/>
      <c r="O90" s="130"/>
      <c r="P90" s="130"/>
      <c r="Q90" s="130"/>
      <c r="R90" s="130"/>
      <c r="S90" s="130"/>
      <c r="T90" s="131"/>
      <c r="U90" s="131"/>
      <c r="V90" s="132" t="s">
        <v>23</v>
      </c>
      <c r="W90" s="132" t="s">
        <v>23</v>
      </c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422" t="s">
        <v>126</v>
      </c>
      <c r="AR90" s="423"/>
      <c r="AS90" s="423"/>
      <c r="AT90" s="424"/>
      <c r="AU90" s="422" t="s">
        <v>122</v>
      </c>
      <c r="AV90" s="424"/>
      <c r="AW90" s="111"/>
      <c r="AX90" s="110"/>
      <c r="AY90" s="110"/>
      <c r="AZ90" s="110"/>
      <c r="BA90" s="110"/>
      <c r="BB90" s="110"/>
      <c r="BC90" s="110"/>
      <c r="BD90" s="110"/>
      <c r="BE90" s="129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FG90" s="226"/>
      <c r="FH90" s="226"/>
      <c r="FI90" s="226"/>
      <c r="FJ90" s="226"/>
      <c r="FK90" s="226"/>
      <c r="FL90" s="226"/>
      <c r="FM90" s="226"/>
      <c r="FN90" s="226"/>
      <c r="FO90" s="226"/>
      <c r="FP90" s="226"/>
      <c r="FQ90" s="226"/>
      <c r="FR90" s="226"/>
      <c r="FS90" s="226"/>
      <c r="FT90" s="226"/>
      <c r="FU90" s="226"/>
      <c r="FV90" s="226"/>
      <c r="FW90" s="226"/>
      <c r="FX90" s="226"/>
      <c r="FY90" s="226"/>
      <c r="FZ90" s="226"/>
      <c r="GA90" s="226"/>
      <c r="GB90" s="226"/>
      <c r="GC90" s="226"/>
      <c r="GD90" s="226"/>
      <c r="GE90" s="226"/>
      <c r="GF90" s="226"/>
      <c r="GG90" s="226"/>
      <c r="GH90" s="226"/>
      <c r="GI90" s="226"/>
      <c r="GJ90" s="226"/>
      <c r="GK90" s="226"/>
      <c r="GL90" s="226"/>
      <c r="GM90" s="226"/>
      <c r="GN90" s="226"/>
      <c r="GO90" s="226"/>
      <c r="GP90" s="226"/>
      <c r="GQ90" s="226"/>
      <c r="GR90" s="226"/>
      <c r="GS90" s="226"/>
      <c r="GT90" s="226"/>
      <c r="GU90" s="226"/>
      <c r="GV90" s="226"/>
      <c r="GW90" s="226"/>
      <c r="GX90" s="226"/>
      <c r="GY90" s="226"/>
      <c r="GZ90" s="226"/>
      <c r="HA90" s="226"/>
      <c r="HB90" s="226"/>
      <c r="HC90" s="226"/>
      <c r="HD90" s="226"/>
      <c r="HE90" s="226"/>
      <c r="HF90" s="226"/>
      <c r="HG90" s="226"/>
      <c r="HH90" s="226"/>
      <c r="HI90" s="226"/>
      <c r="HJ90" s="226"/>
      <c r="HK90" s="226"/>
      <c r="HL90" s="226"/>
      <c r="HM90" s="226"/>
      <c r="HN90" s="226"/>
      <c r="HO90" s="226"/>
      <c r="HP90" s="226"/>
      <c r="HQ90" s="226"/>
      <c r="HR90" s="226"/>
      <c r="HS90" s="226"/>
      <c r="HT90" s="226"/>
      <c r="HU90" s="226"/>
      <c r="HV90" s="226"/>
      <c r="HW90" s="226"/>
      <c r="HX90" s="226"/>
      <c r="HY90" s="226"/>
      <c r="HZ90" s="226"/>
      <c r="IA90" s="226"/>
      <c r="IB90" s="226"/>
      <c r="IC90" s="226"/>
      <c r="ID90" s="226"/>
      <c r="IE90" s="226"/>
      <c r="IF90" s="226"/>
      <c r="IG90" s="226"/>
      <c r="IH90" s="226"/>
      <c r="II90" s="226"/>
      <c r="IJ90" s="226"/>
      <c r="IK90" s="226"/>
      <c r="IL90" s="226"/>
      <c r="IM90" s="226"/>
      <c r="IN90" s="226"/>
      <c r="IO90" s="226"/>
      <c r="IP90" s="226"/>
      <c r="IQ90" s="226"/>
      <c r="IR90" s="226"/>
      <c r="IS90" s="226"/>
      <c r="IT90" s="226"/>
      <c r="IU90" s="226"/>
      <c r="IV90" s="226"/>
    </row>
    <row r="91" spans="1:256" s="51" customFormat="1" ht="18" customHeight="1">
      <c r="A91" s="315"/>
      <c r="B91" s="458" t="s">
        <v>60</v>
      </c>
      <c r="C91" s="459"/>
      <c r="D91" s="460"/>
      <c r="E91" s="409">
        <f>E7+E35+E27</f>
        <v>36</v>
      </c>
      <c r="F91" s="409">
        <f aca="true" t="shared" si="27" ref="F91:U91">F7+F35+F27</f>
        <v>36</v>
      </c>
      <c r="G91" s="409">
        <v>36</v>
      </c>
      <c r="H91" s="409">
        <v>36</v>
      </c>
      <c r="I91" s="409">
        <v>36</v>
      </c>
      <c r="J91" s="409">
        <v>36</v>
      </c>
      <c r="K91" s="409">
        <v>36</v>
      </c>
      <c r="L91" s="409">
        <v>36</v>
      </c>
      <c r="M91" s="409">
        <v>36</v>
      </c>
      <c r="N91" s="409">
        <v>36</v>
      </c>
      <c r="O91" s="409">
        <f t="shared" si="27"/>
        <v>36</v>
      </c>
      <c r="P91" s="409">
        <f t="shared" si="27"/>
        <v>36</v>
      </c>
      <c r="Q91" s="409">
        <f t="shared" si="27"/>
        <v>36</v>
      </c>
      <c r="R91" s="409">
        <f t="shared" si="27"/>
        <v>36</v>
      </c>
      <c r="S91" s="409">
        <f t="shared" si="27"/>
        <v>36</v>
      </c>
      <c r="T91" s="409">
        <f t="shared" si="27"/>
        <v>36</v>
      </c>
      <c r="U91" s="407">
        <f t="shared" si="27"/>
        <v>36</v>
      </c>
      <c r="V91" s="407" t="s">
        <v>23</v>
      </c>
      <c r="W91" s="407" t="s">
        <v>23</v>
      </c>
      <c r="X91" s="407">
        <f aca="true" t="shared" si="28" ref="X91:AP91">X7+X35+X27</f>
        <v>36</v>
      </c>
      <c r="Y91" s="407">
        <f t="shared" si="28"/>
        <v>36</v>
      </c>
      <c r="Z91" s="407">
        <f t="shared" si="28"/>
        <v>36</v>
      </c>
      <c r="AA91" s="407">
        <f t="shared" si="28"/>
        <v>36</v>
      </c>
      <c r="AB91" s="407">
        <f t="shared" si="28"/>
        <v>36</v>
      </c>
      <c r="AC91" s="407">
        <f t="shared" si="28"/>
        <v>36</v>
      </c>
      <c r="AD91" s="407">
        <f t="shared" si="28"/>
        <v>36</v>
      </c>
      <c r="AE91" s="407">
        <f t="shared" si="28"/>
        <v>36</v>
      </c>
      <c r="AF91" s="407">
        <f t="shared" si="28"/>
        <v>36</v>
      </c>
      <c r="AG91" s="407">
        <f t="shared" si="28"/>
        <v>36</v>
      </c>
      <c r="AH91" s="407">
        <v>36</v>
      </c>
      <c r="AI91" s="407">
        <f t="shared" si="28"/>
        <v>36</v>
      </c>
      <c r="AJ91" s="165">
        <f t="shared" si="28"/>
        <v>36</v>
      </c>
      <c r="AK91" s="165">
        <f t="shared" si="28"/>
        <v>36</v>
      </c>
      <c r="AL91" s="204" t="s">
        <v>202</v>
      </c>
      <c r="AM91" s="165">
        <f t="shared" si="28"/>
        <v>0</v>
      </c>
      <c r="AN91" s="165">
        <f t="shared" si="28"/>
        <v>0</v>
      </c>
      <c r="AO91" s="165">
        <f t="shared" si="28"/>
        <v>0</v>
      </c>
      <c r="AP91" s="165">
        <f t="shared" si="28"/>
        <v>0</v>
      </c>
      <c r="AQ91" s="416" t="s">
        <v>126</v>
      </c>
      <c r="AR91" s="417"/>
      <c r="AS91" s="417"/>
      <c r="AT91" s="418"/>
      <c r="AU91" s="416" t="s">
        <v>122</v>
      </c>
      <c r="AV91" s="418"/>
      <c r="AW91" s="407"/>
      <c r="AX91" s="409"/>
      <c r="AY91" s="409"/>
      <c r="AZ91" s="409"/>
      <c r="BA91" s="409"/>
      <c r="BB91" s="409"/>
      <c r="BC91" s="409"/>
      <c r="BD91" s="409"/>
      <c r="BE91" s="414">
        <v>1080</v>
      </c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6"/>
      <c r="GL91" s="226"/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  <c r="IP91" s="226"/>
      <c r="IQ91" s="226"/>
      <c r="IR91" s="226"/>
      <c r="IS91" s="226"/>
      <c r="IT91" s="226"/>
      <c r="IU91" s="226"/>
      <c r="IV91" s="226"/>
    </row>
    <row r="92" spans="1:256" s="51" customFormat="1" ht="16.5" customHeight="1" thickBot="1">
      <c r="A92" s="315"/>
      <c r="B92" s="455" t="s">
        <v>61</v>
      </c>
      <c r="C92" s="456"/>
      <c r="D92" s="457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166"/>
      <c r="AK92" s="166"/>
      <c r="AL92" s="166"/>
      <c r="AM92" s="166"/>
      <c r="AN92" s="166"/>
      <c r="AO92" s="166"/>
      <c r="AP92" s="166"/>
      <c r="AQ92" s="419"/>
      <c r="AR92" s="420"/>
      <c r="AS92" s="420"/>
      <c r="AT92" s="421"/>
      <c r="AU92" s="419"/>
      <c r="AV92" s="421"/>
      <c r="AW92" s="408"/>
      <c r="AX92" s="410"/>
      <c r="AY92" s="410"/>
      <c r="AZ92" s="410"/>
      <c r="BA92" s="410"/>
      <c r="BB92" s="410"/>
      <c r="BC92" s="410"/>
      <c r="BD92" s="410"/>
      <c r="BE92" s="415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6"/>
      <c r="FZ92" s="226"/>
      <c r="GA92" s="226"/>
      <c r="GB92" s="226"/>
      <c r="GC92" s="226"/>
      <c r="GD92" s="226"/>
      <c r="GE92" s="226"/>
      <c r="GF92" s="226"/>
      <c r="GG92" s="226"/>
      <c r="GH92" s="226"/>
      <c r="GI92" s="226"/>
      <c r="GJ92" s="226"/>
      <c r="GK92" s="226"/>
      <c r="GL92" s="226"/>
      <c r="GM92" s="226"/>
      <c r="GN92" s="226"/>
      <c r="GO92" s="226"/>
      <c r="GP92" s="226"/>
      <c r="GQ92" s="226"/>
      <c r="GR92" s="226"/>
      <c r="GS92" s="226"/>
      <c r="GT92" s="226"/>
      <c r="GU92" s="226"/>
      <c r="GV92" s="226"/>
      <c r="GW92" s="226"/>
      <c r="GX92" s="226"/>
      <c r="GY92" s="226"/>
      <c r="GZ92" s="226"/>
      <c r="HA92" s="226"/>
      <c r="HB92" s="226"/>
      <c r="HC92" s="226"/>
      <c r="HD92" s="226"/>
      <c r="HE92" s="226"/>
      <c r="HF92" s="226"/>
      <c r="HG92" s="226"/>
      <c r="HH92" s="226"/>
      <c r="HI92" s="226"/>
      <c r="HJ92" s="226"/>
      <c r="HK92" s="226"/>
      <c r="HL92" s="226"/>
      <c r="HM92" s="226"/>
      <c r="HN92" s="226"/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  <c r="IP92" s="226"/>
      <c r="IQ92" s="226"/>
      <c r="IR92" s="226"/>
      <c r="IS92" s="226"/>
      <c r="IT92" s="226"/>
      <c r="IU92" s="226"/>
      <c r="IV92" s="226"/>
    </row>
    <row r="93" spans="1:256" s="14" customFormat="1" ht="16.5" customHeight="1" thickBot="1">
      <c r="A93" s="314"/>
      <c r="B93" s="411" t="s">
        <v>62</v>
      </c>
      <c r="C93" s="412"/>
      <c r="D93" s="413"/>
      <c r="E93" s="83">
        <f aca="true" t="shared" si="29" ref="E93:U93">E36+E8+E28</f>
        <v>18</v>
      </c>
      <c r="F93" s="83">
        <f t="shared" si="29"/>
        <v>18</v>
      </c>
      <c r="G93" s="83">
        <v>18</v>
      </c>
      <c r="H93" s="83">
        <v>18</v>
      </c>
      <c r="I93" s="83">
        <f t="shared" si="29"/>
        <v>18</v>
      </c>
      <c r="J93" s="83">
        <v>18</v>
      </c>
      <c r="K93" s="83">
        <f t="shared" si="29"/>
        <v>18</v>
      </c>
      <c r="L93" s="83">
        <v>18</v>
      </c>
      <c r="M93" s="83">
        <f t="shared" si="29"/>
        <v>18</v>
      </c>
      <c r="N93" s="83">
        <v>18</v>
      </c>
      <c r="O93" s="83">
        <v>18</v>
      </c>
      <c r="P93" s="83">
        <v>18</v>
      </c>
      <c r="Q93" s="83">
        <v>18</v>
      </c>
      <c r="R93" s="83">
        <f t="shared" si="29"/>
        <v>18</v>
      </c>
      <c r="S93" s="83">
        <f t="shared" si="29"/>
        <v>0</v>
      </c>
      <c r="T93" s="167">
        <f t="shared" si="29"/>
        <v>0</v>
      </c>
      <c r="U93" s="167">
        <f t="shared" si="29"/>
        <v>0</v>
      </c>
      <c r="V93" s="167" t="s">
        <v>23</v>
      </c>
      <c r="W93" s="167" t="s">
        <v>23</v>
      </c>
      <c r="X93" s="167">
        <f aca="true" t="shared" si="30" ref="X93:AV93">X36+X8+X28</f>
        <v>18</v>
      </c>
      <c r="Y93" s="167">
        <v>18</v>
      </c>
      <c r="Z93" s="167">
        <v>18</v>
      </c>
      <c r="AA93" s="167">
        <v>18</v>
      </c>
      <c r="AB93" s="167">
        <f t="shared" si="30"/>
        <v>18</v>
      </c>
      <c r="AC93" s="167">
        <v>18</v>
      </c>
      <c r="AD93" s="167">
        <f t="shared" si="30"/>
        <v>18</v>
      </c>
      <c r="AE93" s="167">
        <v>18</v>
      </c>
      <c r="AF93" s="167">
        <f t="shared" si="30"/>
        <v>18</v>
      </c>
      <c r="AG93" s="167">
        <v>18</v>
      </c>
      <c r="AH93" s="167">
        <f t="shared" si="30"/>
        <v>0</v>
      </c>
      <c r="AI93" s="167">
        <f t="shared" si="30"/>
        <v>0</v>
      </c>
      <c r="AJ93" s="167">
        <f t="shared" si="30"/>
        <v>0</v>
      </c>
      <c r="AK93" s="167">
        <f t="shared" si="30"/>
        <v>0</v>
      </c>
      <c r="AL93" s="167">
        <f t="shared" si="30"/>
        <v>0</v>
      </c>
      <c r="AM93" s="167">
        <f t="shared" si="30"/>
        <v>0</v>
      </c>
      <c r="AN93" s="167">
        <f t="shared" si="30"/>
        <v>0</v>
      </c>
      <c r="AO93" s="167">
        <f t="shared" si="30"/>
        <v>0</v>
      </c>
      <c r="AP93" s="167">
        <f t="shared" si="30"/>
        <v>0</v>
      </c>
      <c r="AQ93" s="167">
        <f t="shared" si="30"/>
        <v>0</v>
      </c>
      <c r="AR93" s="167">
        <f t="shared" si="30"/>
        <v>0</v>
      </c>
      <c r="AS93" s="167">
        <f t="shared" si="30"/>
        <v>0</v>
      </c>
      <c r="AT93" s="167">
        <f t="shared" si="30"/>
        <v>0</v>
      </c>
      <c r="AU93" s="167">
        <f t="shared" si="30"/>
        <v>0</v>
      </c>
      <c r="AV93" s="167">
        <f t="shared" si="30"/>
        <v>0</v>
      </c>
      <c r="AW93" s="167"/>
      <c r="AX93" s="83"/>
      <c r="AY93" s="83"/>
      <c r="AZ93" s="83"/>
      <c r="BA93" s="83"/>
      <c r="BB93" s="83"/>
      <c r="BC93" s="83"/>
      <c r="BD93" s="83"/>
      <c r="BE93" s="231">
        <v>432</v>
      </c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6"/>
      <c r="FW93" s="226"/>
      <c r="FX93" s="226"/>
      <c r="FY93" s="226"/>
      <c r="FZ93" s="226"/>
      <c r="GA93" s="226"/>
      <c r="GB93" s="226"/>
      <c r="GC93" s="226"/>
      <c r="GD93" s="226"/>
      <c r="GE93" s="226"/>
      <c r="GF93" s="226"/>
      <c r="GG93" s="226"/>
      <c r="GH93" s="226"/>
      <c r="GI93" s="226"/>
      <c r="GJ93" s="226"/>
      <c r="GK93" s="226"/>
      <c r="GL93" s="226"/>
      <c r="GM93" s="226"/>
      <c r="GN93" s="226"/>
      <c r="GO93" s="226"/>
      <c r="GP93" s="226"/>
      <c r="GQ93" s="226"/>
      <c r="GR93" s="226"/>
      <c r="GS93" s="226"/>
      <c r="GT93" s="226"/>
      <c r="GU93" s="226"/>
      <c r="GV93" s="226"/>
      <c r="GW93" s="226"/>
      <c r="GX93" s="226"/>
      <c r="GY93" s="226"/>
      <c r="GZ93" s="226"/>
      <c r="HA93" s="226"/>
      <c r="HB93" s="226"/>
      <c r="HC93" s="226"/>
      <c r="HD93" s="226"/>
      <c r="HE93" s="226"/>
      <c r="HF93" s="226"/>
      <c r="HG93" s="226"/>
      <c r="HH93" s="226"/>
      <c r="HI93" s="226"/>
      <c r="HJ93" s="226"/>
      <c r="HK93" s="226"/>
      <c r="HL93" s="226"/>
      <c r="HM93" s="226"/>
      <c r="HN93" s="226"/>
      <c r="HO93" s="226"/>
      <c r="HP93" s="226"/>
      <c r="HQ93" s="226"/>
      <c r="HR93" s="226"/>
      <c r="HS93" s="226"/>
      <c r="HT93" s="226"/>
      <c r="HU93" s="226"/>
      <c r="HV93" s="226"/>
      <c r="HW93" s="226"/>
      <c r="HX93" s="226"/>
      <c r="HY93" s="226"/>
      <c r="HZ93" s="226"/>
      <c r="IA93" s="226"/>
      <c r="IB93" s="226"/>
      <c r="IC93" s="226"/>
      <c r="ID93" s="226"/>
      <c r="IE93" s="226"/>
      <c r="IF93" s="226"/>
      <c r="IG93" s="226"/>
      <c r="IH93" s="226"/>
      <c r="II93" s="226"/>
      <c r="IJ93" s="226"/>
      <c r="IK93" s="226"/>
      <c r="IL93" s="226"/>
      <c r="IM93" s="226"/>
      <c r="IN93" s="226"/>
      <c r="IO93" s="226"/>
      <c r="IP93" s="226"/>
      <c r="IQ93" s="226"/>
      <c r="IR93" s="226"/>
      <c r="IS93" s="226"/>
      <c r="IT93" s="226"/>
      <c r="IU93" s="226"/>
      <c r="IV93" s="226"/>
    </row>
    <row r="94" spans="1:256" s="14" customFormat="1" ht="15.75" customHeight="1" thickBot="1">
      <c r="A94" s="314"/>
      <c r="B94" s="411" t="s">
        <v>63</v>
      </c>
      <c r="C94" s="412"/>
      <c r="D94" s="413"/>
      <c r="E94" s="83"/>
      <c r="F94" s="83"/>
      <c r="G94" s="83"/>
      <c r="H94" s="83"/>
      <c r="I94" s="167"/>
      <c r="J94" s="167"/>
      <c r="K94" s="167"/>
      <c r="L94" s="167"/>
      <c r="M94" s="83"/>
      <c r="N94" s="83"/>
      <c r="O94" s="83"/>
      <c r="P94" s="83"/>
      <c r="Q94" s="83"/>
      <c r="R94" s="83"/>
      <c r="S94" s="83"/>
      <c r="T94" s="167"/>
      <c r="U94" s="167"/>
      <c r="V94" s="167" t="s">
        <v>23</v>
      </c>
      <c r="W94" s="167" t="s">
        <v>23</v>
      </c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>
        <v>0</v>
      </c>
      <c r="AR94" s="167">
        <v>0</v>
      </c>
      <c r="AS94" s="167">
        <v>0</v>
      </c>
      <c r="AT94" s="167">
        <v>0</v>
      </c>
      <c r="AU94" s="167">
        <v>0</v>
      </c>
      <c r="AV94" s="167">
        <v>0</v>
      </c>
      <c r="AW94" s="167"/>
      <c r="AX94" s="83"/>
      <c r="AY94" s="83"/>
      <c r="AZ94" s="83"/>
      <c r="BA94" s="83"/>
      <c r="BB94" s="83"/>
      <c r="BC94" s="83"/>
      <c r="BD94" s="83"/>
      <c r="BE94" s="231">
        <v>100</v>
      </c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6"/>
      <c r="GL94" s="22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  <c r="HS94" s="226"/>
      <c r="HT94" s="226"/>
      <c r="HU94" s="226"/>
      <c r="HV94" s="226"/>
      <c r="HW94" s="226"/>
      <c r="HX94" s="226"/>
      <c r="HY94" s="226"/>
      <c r="HZ94" s="226"/>
      <c r="IA94" s="226"/>
      <c r="IB94" s="226"/>
      <c r="IC94" s="226"/>
      <c r="ID94" s="226"/>
      <c r="IE94" s="226"/>
      <c r="IF94" s="226"/>
      <c r="IG94" s="226"/>
      <c r="IH94" s="226"/>
      <c r="II94" s="226"/>
      <c r="IJ94" s="226"/>
      <c r="IK94" s="226"/>
      <c r="IL94" s="226"/>
      <c r="IM94" s="226"/>
      <c r="IN94" s="226"/>
      <c r="IO94" s="226"/>
      <c r="IP94" s="226"/>
      <c r="IQ94" s="226"/>
      <c r="IR94" s="226"/>
      <c r="IS94" s="226"/>
      <c r="IT94" s="226"/>
      <c r="IU94" s="226"/>
      <c r="IV94" s="226"/>
    </row>
    <row r="95" spans="1:256" s="14" customFormat="1" ht="21" customHeight="1" thickBot="1">
      <c r="A95" s="314"/>
      <c r="B95" s="411" t="s">
        <v>64</v>
      </c>
      <c r="C95" s="412"/>
      <c r="D95" s="413"/>
      <c r="E95" s="113">
        <f aca="true" t="shared" si="31" ref="E95:U95">E91+E93+E94</f>
        <v>54</v>
      </c>
      <c r="F95" s="113">
        <f t="shared" si="31"/>
        <v>54</v>
      </c>
      <c r="G95" s="113">
        <f t="shared" si="31"/>
        <v>54</v>
      </c>
      <c r="H95" s="113">
        <f t="shared" si="31"/>
        <v>54</v>
      </c>
      <c r="I95" s="114">
        <f t="shared" si="31"/>
        <v>54</v>
      </c>
      <c r="J95" s="114">
        <f t="shared" si="31"/>
        <v>54</v>
      </c>
      <c r="K95" s="114">
        <f t="shared" si="31"/>
        <v>54</v>
      </c>
      <c r="L95" s="114">
        <f t="shared" si="31"/>
        <v>54</v>
      </c>
      <c r="M95" s="113">
        <f t="shared" si="31"/>
        <v>54</v>
      </c>
      <c r="N95" s="113">
        <f t="shared" si="31"/>
        <v>54</v>
      </c>
      <c r="O95" s="113">
        <f t="shared" si="31"/>
        <v>54</v>
      </c>
      <c r="P95" s="113">
        <f t="shared" si="31"/>
        <v>54</v>
      </c>
      <c r="Q95" s="113">
        <f t="shared" si="31"/>
        <v>54</v>
      </c>
      <c r="R95" s="113">
        <f t="shared" si="31"/>
        <v>54</v>
      </c>
      <c r="S95" s="113">
        <f t="shared" si="31"/>
        <v>36</v>
      </c>
      <c r="T95" s="114">
        <f t="shared" si="31"/>
        <v>36</v>
      </c>
      <c r="U95" s="114">
        <f t="shared" si="31"/>
        <v>36</v>
      </c>
      <c r="V95" s="114" t="s">
        <v>23</v>
      </c>
      <c r="W95" s="114" t="s">
        <v>23</v>
      </c>
      <c r="X95" s="114">
        <f aca="true" t="shared" si="32" ref="X95:AP95">X91+X93+X94</f>
        <v>54</v>
      </c>
      <c r="Y95" s="114">
        <f t="shared" si="32"/>
        <v>54</v>
      </c>
      <c r="Z95" s="114">
        <f t="shared" si="32"/>
        <v>54</v>
      </c>
      <c r="AA95" s="114">
        <f t="shared" si="32"/>
        <v>54</v>
      </c>
      <c r="AB95" s="114">
        <f t="shared" si="32"/>
        <v>54</v>
      </c>
      <c r="AC95" s="114">
        <f t="shared" si="32"/>
        <v>54</v>
      </c>
      <c r="AD95" s="114">
        <f t="shared" si="32"/>
        <v>54</v>
      </c>
      <c r="AE95" s="114">
        <f t="shared" si="32"/>
        <v>54</v>
      </c>
      <c r="AF95" s="114">
        <f t="shared" si="32"/>
        <v>54</v>
      </c>
      <c r="AG95" s="114">
        <f t="shared" si="32"/>
        <v>54</v>
      </c>
      <c r="AH95" s="114">
        <f t="shared" si="32"/>
        <v>36</v>
      </c>
      <c r="AI95" s="114">
        <f t="shared" si="32"/>
        <v>36</v>
      </c>
      <c r="AJ95" s="114">
        <f t="shared" si="32"/>
        <v>36</v>
      </c>
      <c r="AK95" s="114">
        <f t="shared" si="32"/>
        <v>36</v>
      </c>
      <c r="AL95" s="114" t="s">
        <v>202</v>
      </c>
      <c r="AM95" s="114">
        <f t="shared" si="32"/>
        <v>0</v>
      </c>
      <c r="AN95" s="114">
        <f t="shared" si="32"/>
        <v>0</v>
      </c>
      <c r="AO95" s="114">
        <f t="shared" si="32"/>
        <v>0</v>
      </c>
      <c r="AP95" s="114">
        <f t="shared" si="32"/>
        <v>0</v>
      </c>
      <c r="AQ95" s="114">
        <v>25</v>
      </c>
      <c r="AR95" s="114">
        <f>AR91+AR93+AR94</f>
        <v>0</v>
      </c>
      <c r="AS95" s="114">
        <f>AS91+AS93+AS94</f>
        <v>0</v>
      </c>
      <c r="AT95" s="114">
        <f>AT91+AT93+AT94</f>
        <v>0</v>
      </c>
      <c r="AU95" s="114">
        <v>0</v>
      </c>
      <c r="AV95" s="114">
        <f>AV91+AV93+AV94</f>
        <v>0</v>
      </c>
      <c r="AW95" s="114"/>
      <c r="AX95" s="113"/>
      <c r="AY95" s="113"/>
      <c r="AZ95" s="113"/>
      <c r="BA95" s="113"/>
      <c r="BB95" s="113"/>
      <c r="BC95" s="113"/>
      <c r="BD95" s="113"/>
      <c r="BE95" s="112">
        <f>BE91+BE93+BE94</f>
        <v>1612</v>
      </c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6"/>
      <c r="GL95" s="22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  <c r="HS95" s="226"/>
      <c r="HT95" s="226"/>
      <c r="HU95" s="226"/>
      <c r="HV95" s="226"/>
      <c r="HW95" s="226"/>
      <c r="HX95" s="226"/>
      <c r="HY95" s="226"/>
      <c r="HZ95" s="226"/>
      <c r="IA95" s="226"/>
      <c r="IB95" s="226"/>
      <c r="IC95" s="226"/>
      <c r="ID95" s="226"/>
      <c r="IE95" s="226"/>
      <c r="IF95" s="226"/>
      <c r="IG95" s="226"/>
      <c r="IH95" s="226"/>
      <c r="II95" s="226"/>
      <c r="IJ95" s="226"/>
      <c r="IK95" s="226"/>
      <c r="IL95" s="226"/>
      <c r="IM95" s="226"/>
      <c r="IN95" s="226"/>
      <c r="IO95" s="226"/>
      <c r="IP95" s="226"/>
      <c r="IQ95" s="226"/>
      <c r="IR95" s="226"/>
      <c r="IS95" s="226"/>
      <c r="IT95" s="226"/>
      <c r="IU95" s="226"/>
      <c r="IV95" s="226"/>
    </row>
    <row r="96" spans="1:256" s="14" customFormat="1" ht="20.25" customHeight="1">
      <c r="A96" s="314"/>
      <c r="B96"/>
      <c r="C96"/>
      <c r="D96"/>
      <c r="E96"/>
      <c r="F96"/>
      <c r="G96"/>
      <c r="H96"/>
      <c r="I96" s="20"/>
      <c r="J96" s="20"/>
      <c r="K96" s="20"/>
      <c r="L96" s="20"/>
      <c r="M96"/>
      <c r="N96"/>
      <c r="O96"/>
      <c r="P96"/>
      <c r="Q96"/>
      <c r="R96"/>
      <c r="S96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/>
      <c r="AY96"/>
      <c r="AZ96"/>
      <c r="BA96"/>
      <c r="BB96"/>
      <c r="BC96"/>
      <c r="BD96"/>
      <c r="BE9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  <c r="EM96" s="226"/>
      <c r="EN96" s="226"/>
      <c r="EO96" s="226"/>
      <c r="EP96" s="226"/>
      <c r="EQ96" s="226"/>
      <c r="ER96" s="226"/>
      <c r="ES96" s="226"/>
      <c r="ET96" s="226"/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6"/>
      <c r="FF96" s="226"/>
      <c r="FG96" s="226"/>
      <c r="FH96" s="226"/>
      <c r="FI96" s="226"/>
      <c r="FJ96" s="226"/>
      <c r="FK96" s="226"/>
      <c r="FL96" s="226"/>
      <c r="FM96" s="226"/>
      <c r="FN96" s="226"/>
      <c r="FO96" s="226"/>
      <c r="FP96" s="226"/>
      <c r="FQ96" s="226"/>
      <c r="FR96" s="226"/>
      <c r="FS96" s="226"/>
      <c r="FT96" s="226"/>
      <c r="FU96" s="226"/>
      <c r="FV96" s="226"/>
      <c r="FW96" s="226"/>
      <c r="FX96" s="226"/>
      <c r="FY96" s="226"/>
      <c r="FZ96" s="226"/>
      <c r="GA96" s="226"/>
      <c r="GB96" s="226"/>
      <c r="GC96" s="226"/>
      <c r="GD96" s="226"/>
      <c r="GE96" s="226"/>
      <c r="GF96" s="226"/>
      <c r="GG96" s="226"/>
      <c r="GH96" s="226"/>
      <c r="GI96" s="226"/>
      <c r="GJ96" s="226"/>
      <c r="GK96" s="226"/>
      <c r="GL96" s="226"/>
      <c r="GM96" s="226"/>
      <c r="GN96" s="226"/>
      <c r="GO96" s="226"/>
      <c r="GP96" s="226"/>
      <c r="GQ96" s="226"/>
      <c r="GR96" s="226"/>
      <c r="GS96" s="226"/>
      <c r="GT96" s="226"/>
      <c r="GU96" s="226"/>
      <c r="GV96" s="226"/>
      <c r="GW96" s="226"/>
      <c r="GX96" s="226"/>
      <c r="GY96" s="226"/>
      <c r="GZ96" s="226"/>
      <c r="HA96" s="226"/>
      <c r="HB96" s="226"/>
      <c r="HC96" s="226"/>
      <c r="HD96" s="226"/>
      <c r="HE96" s="226"/>
      <c r="HF96" s="226"/>
      <c r="HG96" s="226"/>
      <c r="HH96" s="226"/>
      <c r="HI96" s="226"/>
      <c r="HJ96" s="226"/>
      <c r="HK96" s="226"/>
      <c r="HL96" s="226"/>
      <c r="HM96" s="226"/>
      <c r="HN96" s="226"/>
      <c r="HO96" s="226"/>
      <c r="HP96" s="226"/>
      <c r="HQ96" s="226"/>
      <c r="HR96" s="226"/>
      <c r="HS96" s="226"/>
      <c r="HT96" s="226"/>
      <c r="HU96" s="226"/>
      <c r="HV96" s="226"/>
      <c r="HW96" s="226"/>
      <c r="HX96" s="226"/>
      <c r="HY96" s="226"/>
      <c r="HZ96" s="226"/>
      <c r="IA96" s="226"/>
      <c r="IB96" s="226"/>
      <c r="IC96" s="226"/>
      <c r="ID96" s="226"/>
      <c r="IE96" s="226"/>
      <c r="IF96" s="226"/>
      <c r="IG96" s="226"/>
      <c r="IH96" s="226"/>
      <c r="II96" s="226"/>
      <c r="IJ96" s="226"/>
      <c r="IK96" s="226"/>
      <c r="IL96" s="226"/>
      <c r="IM96" s="226"/>
      <c r="IN96" s="226"/>
      <c r="IO96" s="226"/>
      <c r="IP96" s="226"/>
      <c r="IQ96" s="226"/>
      <c r="IR96" s="226"/>
      <c r="IS96" s="226"/>
      <c r="IT96" s="226"/>
      <c r="IU96" s="226"/>
      <c r="IV96" s="226"/>
    </row>
    <row r="97" spans="1:256" s="14" customFormat="1" ht="29.25" customHeight="1">
      <c r="A97" s="314"/>
      <c r="B97"/>
      <c r="C97"/>
      <c r="D97"/>
      <c r="E97"/>
      <c r="F97"/>
      <c r="G97"/>
      <c r="H97"/>
      <c r="I97" s="20"/>
      <c r="J97" s="20"/>
      <c r="K97" s="20"/>
      <c r="L97" s="20"/>
      <c r="M97"/>
      <c r="N97"/>
      <c r="O97"/>
      <c r="P97"/>
      <c r="Q97"/>
      <c r="R97"/>
      <c r="S97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/>
      <c r="AY97"/>
      <c r="AZ97"/>
      <c r="BA97"/>
      <c r="BB97"/>
      <c r="BC97"/>
      <c r="BD97"/>
      <c r="BE97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  <c r="FL97" s="226"/>
      <c r="FM97" s="226"/>
      <c r="FN97" s="226"/>
      <c r="FO97" s="226"/>
      <c r="FP97" s="226"/>
      <c r="FQ97" s="226"/>
      <c r="FR97" s="226"/>
      <c r="FS97" s="226"/>
      <c r="FT97" s="226"/>
      <c r="FU97" s="226"/>
      <c r="FV97" s="226"/>
      <c r="FW97" s="226"/>
      <c r="FX97" s="226"/>
      <c r="FY97" s="226"/>
      <c r="FZ97" s="226"/>
      <c r="GA97" s="226"/>
      <c r="GB97" s="226"/>
      <c r="GC97" s="226"/>
      <c r="GD97" s="226"/>
      <c r="GE97" s="226"/>
      <c r="GF97" s="226"/>
      <c r="GG97" s="226"/>
      <c r="GH97" s="226"/>
      <c r="GI97" s="226"/>
      <c r="GJ97" s="226"/>
      <c r="GK97" s="226"/>
      <c r="GL97" s="226"/>
      <c r="GM97" s="226"/>
      <c r="GN97" s="226"/>
      <c r="GO97" s="226"/>
      <c r="GP97" s="226"/>
      <c r="GQ97" s="226"/>
      <c r="GR97" s="226"/>
      <c r="GS97" s="226"/>
      <c r="GT97" s="226"/>
      <c r="GU97" s="226"/>
      <c r="GV97" s="226"/>
      <c r="GW97" s="226"/>
      <c r="GX97" s="226"/>
      <c r="GY97" s="226"/>
      <c r="GZ97" s="226"/>
      <c r="HA97" s="226"/>
      <c r="HB97" s="226"/>
      <c r="HC97" s="226"/>
      <c r="HD97" s="226"/>
      <c r="HE97" s="226"/>
      <c r="HF97" s="226"/>
      <c r="HG97" s="226"/>
      <c r="HH97" s="226"/>
      <c r="HI97" s="226"/>
      <c r="HJ97" s="226"/>
      <c r="HK97" s="226"/>
      <c r="HL97" s="226"/>
      <c r="HM97" s="226"/>
      <c r="HN97" s="226"/>
      <c r="HO97" s="226"/>
      <c r="HP97" s="226"/>
      <c r="HQ97" s="226"/>
      <c r="HR97" s="226"/>
      <c r="HS97" s="226"/>
      <c r="HT97" s="226"/>
      <c r="HU97" s="226"/>
      <c r="HV97" s="226"/>
      <c r="HW97" s="226"/>
      <c r="HX97" s="226"/>
      <c r="HY97" s="226"/>
      <c r="HZ97" s="226"/>
      <c r="IA97" s="226"/>
      <c r="IB97" s="226"/>
      <c r="IC97" s="226"/>
      <c r="ID97" s="226"/>
      <c r="IE97" s="226"/>
      <c r="IF97" s="226"/>
      <c r="IG97" s="226"/>
      <c r="IH97" s="226"/>
      <c r="II97" s="226"/>
      <c r="IJ97" s="226"/>
      <c r="IK97" s="226"/>
      <c r="IL97" s="226"/>
      <c r="IM97" s="226"/>
      <c r="IN97" s="226"/>
      <c r="IO97" s="226"/>
      <c r="IP97" s="226"/>
      <c r="IQ97" s="226"/>
      <c r="IR97" s="226"/>
      <c r="IS97" s="226"/>
      <c r="IT97" s="226"/>
      <c r="IU97" s="226"/>
      <c r="IV97" s="226"/>
    </row>
    <row r="98" spans="1:256" s="14" customFormat="1" ht="33" customHeight="1">
      <c r="A98" s="314"/>
      <c r="B98"/>
      <c r="C98"/>
      <c r="D98"/>
      <c r="E98"/>
      <c r="F98"/>
      <c r="G98"/>
      <c r="H98"/>
      <c r="I98" s="20"/>
      <c r="J98" s="20"/>
      <c r="K98" s="20"/>
      <c r="L98" s="20"/>
      <c r="M98"/>
      <c r="N98"/>
      <c r="O98"/>
      <c r="P98"/>
      <c r="Q98"/>
      <c r="R98"/>
      <c r="S9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/>
      <c r="AY98"/>
      <c r="AZ98"/>
      <c r="BA98"/>
      <c r="BB98"/>
      <c r="BC98"/>
      <c r="BD98"/>
      <c r="BE98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6"/>
      <c r="FO98" s="226"/>
      <c r="FP98" s="226"/>
      <c r="FQ98" s="226"/>
      <c r="FR98" s="226"/>
      <c r="FS98" s="226"/>
      <c r="FT98" s="226"/>
      <c r="FU98" s="226"/>
      <c r="FV98" s="226"/>
      <c r="FW98" s="226"/>
      <c r="FX98" s="226"/>
      <c r="FY98" s="226"/>
      <c r="FZ98" s="226"/>
      <c r="GA98" s="226"/>
      <c r="GB98" s="226"/>
      <c r="GC98" s="226"/>
      <c r="GD98" s="226"/>
      <c r="GE98" s="226"/>
      <c r="GF98" s="226"/>
      <c r="GG98" s="226"/>
      <c r="GH98" s="226"/>
      <c r="GI98" s="226"/>
      <c r="GJ98" s="226"/>
      <c r="GK98" s="226"/>
      <c r="GL98" s="226"/>
      <c r="GM98" s="226"/>
      <c r="GN98" s="226"/>
      <c r="GO98" s="226"/>
      <c r="GP98" s="226"/>
      <c r="GQ98" s="226"/>
      <c r="GR98" s="226"/>
      <c r="GS98" s="226"/>
      <c r="GT98" s="226"/>
      <c r="GU98" s="226"/>
      <c r="GV98" s="226"/>
      <c r="GW98" s="226"/>
      <c r="GX98" s="226"/>
      <c r="GY98" s="226"/>
      <c r="GZ98" s="226"/>
      <c r="HA98" s="226"/>
      <c r="HB98" s="226"/>
      <c r="HC98" s="226"/>
      <c r="HD98" s="226"/>
      <c r="HE98" s="226"/>
      <c r="HF98" s="226"/>
      <c r="HG98" s="226"/>
      <c r="HH98" s="226"/>
      <c r="HI98" s="226"/>
      <c r="HJ98" s="226"/>
      <c r="HK98" s="226"/>
      <c r="HL98" s="226"/>
      <c r="HM98" s="226"/>
      <c r="HN98" s="226"/>
      <c r="HO98" s="226"/>
      <c r="HP98" s="226"/>
      <c r="HQ98" s="226"/>
      <c r="HR98" s="226"/>
      <c r="HS98" s="226"/>
      <c r="HT98" s="226"/>
      <c r="HU98" s="226"/>
      <c r="HV98" s="226"/>
      <c r="HW98" s="226"/>
      <c r="HX98" s="226"/>
      <c r="HY98" s="226"/>
      <c r="HZ98" s="226"/>
      <c r="IA98" s="226"/>
      <c r="IB98" s="226"/>
      <c r="IC98" s="226"/>
      <c r="ID98" s="226"/>
      <c r="IE98" s="226"/>
      <c r="IF98" s="226"/>
      <c r="IG98" s="226"/>
      <c r="IH98" s="226"/>
      <c r="II98" s="226"/>
      <c r="IJ98" s="226"/>
      <c r="IK98" s="226"/>
      <c r="IL98" s="226"/>
      <c r="IM98" s="226"/>
      <c r="IN98" s="226"/>
      <c r="IO98" s="226"/>
      <c r="IP98" s="226"/>
      <c r="IQ98" s="226"/>
      <c r="IR98" s="226"/>
      <c r="IS98" s="226"/>
      <c r="IT98" s="226"/>
      <c r="IU98" s="226"/>
      <c r="IV98" s="226"/>
    </row>
    <row r="99" spans="1:256" s="52" customFormat="1" ht="30.75" customHeight="1">
      <c r="A99" s="3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/>
      <c r="AY99"/>
      <c r="AZ99"/>
      <c r="BA99"/>
      <c r="BB99"/>
      <c r="BC99"/>
      <c r="BD99"/>
      <c r="BE99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  <c r="FL99" s="226"/>
      <c r="FM99" s="226"/>
      <c r="FN99" s="226"/>
      <c r="FO99" s="226"/>
      <c r="FP99" s="226"/>
      <c r="FQ99" s="226"/>
      <c r="FR99" s="226"/>
      <c r="FS99" s="226"/>
      <c r="FT99" s="226"/>
      <c r="FU99" s="226"/>
      <c r="FV99" s="226"/>
      <c r="FW99" s="226"/>
      <c r="FX99" s="226"/>
      <c r="FY99" s="226"/>
      <c r="FZ99" s="226"/>
      <c r="GA99" s="226"/>
      <c r="GB99" s="226"/>
      <c r="GC99" s="226"/>
      <c r="GD99" s="226"/>
      <c r="GE99" s="226"/>
      <c r="GF99" s="226"/>
      <c r="GG99" s="226"/>
      <c r="GH99" s="226"/>
      <c r="GI99" s="226"/>
      <c r="GJ99" s="226"/>
      <c r="GK99" s="226"/>
      <c r="GL99" s="226"/>
      <c r="GM99" s="226"/>
      <c r="GN99" s="226"/>
      <c r="GO99" s="226"/>
      <c r="GP99" s="226"/>
      <c r="GQ99" s="226"/>
      <c r="GR99" s="226"/>
      <c r="GS99" s="226"/>
      <c r="GT99" s="226"/>
      <c r="GU99" s="226"/>
      <c r="GV99" s="226"/>
      <c r="GW99" s="226"/>
      <c r="GX99" s="226"/>
      <c r="GY99" s="226"/>
      <c r="GZ99" s="226"/>
      <c r="HA99" s="226"/>
      <c r="HB99" s="226"/>
      <c r="HC99" s="226"/>
      <c r="HD99" s="226"/>
      <c r="HE99" s="226"/>
      <c r="HF99" s="226"/>
      <c r="HG99" s="226"/>
      <c r="HH99" s="226"/>
      <c r="HI99" s="226"/>
      <c r="HJ99" s="226"/>
      <c r="HK99" s="226"/>
      <c r="HL99" s="226"/>
      <c r="HM99" s="226"/>
      <c r="HN99" s="226"/>
      <c r="HO99" s="226"/>
      <c r="HP99" s="226"/>
      <c r="HQ99" s="226"/>
      <c r="HR99" s="226"/>
      <c r="HS99" s="226"/>
      <c r="HT99" s="226"/>
      <c r="HU99" s="226"/>
      <c r="HV99" s="226"/>
      <c r="HW99" s="226"/>
      <c r="HX99" s="226"/>
      <c r="HY99" s="226"/>
      <c r="HZ99" s="226"/>
      <c r="IA99" s="226"/>
      <c r="IB99" s="226"/>
      <c r="IC99" s="226"/>
      <c r="ID99" s="226"/>
      <c r="IE99" s="226"/>
      <c r="IF99" s="226"/>
      <c r="IG99" s="226"/>
      <c r="IH99" s="226"/>
      <c r="II99" s="226"/>
      <c r="IJ99" s="226"/>
      <c r="IK99" s="226"/>
      <c r="IL99" s="226"/>
      <c r="IM99" s="226"/>
      <c r="IN99" s="226"/>
      <c r="IO99" s="226"/>
      <c r="IP99" s="226"/>
      <c r="IQ99" s="226"/>
      <c r="IR99" s="226"/>
      <c r="IS99" s="226"/>
      <c r="IT99" s="226"/>
      <c r="IU99" s="226"/>
      <c r="IV99" s="226"/>
    </row>
    <row r="100" spans="1:256" s="52" customFormat="1" ht="33" customHeight="1">
      <c r="A100" s="314"/>
      <c r="B100"/>
      <c r="C100"/>
      <c r="D100"/>
      <c r="E100"/>
      <c r="F100"/>
      <c r="G100"/>
      <c r="H100"/>
      <c r="I100" s="20"/>
      <c r="J100" s="20"/>
      <c r="K100" s="20"/>
      <c r="L100" s="20"/>
      <c r="M100"/>
      <c r="N100"/>
      <c r="O100"/>
      <c r="P100"/>
      <c r="Q100"/>
      <c r="R100"/>
      <c r="S10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/>
      <c r="AY100"/>
      <c r="AZ100"/>
      <c r="BA100"/>
      <c r="BB100"/>
      <c r="BC100"/>
      <c r="BD100"/>
      <c r="BE100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  <c r="EF100" s="226"/>
      <c r="EG100" s="226"/>
      <c r="EH100" s="226"/>
      <c r="EI100" s="226"/>
      <c r="EJ100" s="226"/>
      <c r="EK100" s="226"/>
      <c r="EL100" s="226"/>
      <c r="EM100" s="226"/>
      <c r="EN100" s="226"/>
      <c r="EO100" s="226"/>
      <c r="EP100" s="226"/>
      <c r="EQ100" s="226"/>
      <c r="ER100" s="226"/>
      <c r="ES100" s="226"/>
      <c r="ET100" s="226"/>
      <c r="EU100" s="226"/>
      <c r="EV100" s="226"/>
      <c r="EW100" s="226"/>
      <c r="EX100" s="226"/>
      <c r="EY100" s="226"/>
      <c r="EZ100" s="226"/>
      <c r="FA100" s="226"/>
      <c r="FB100" s="226"/>
      <c r="FC100" s="226"/>
      <c r="FD100" s="226"/>
      <c r="FE100" s="226"/>
      <c r="FF100" s="226"/>
      <c r="FG100" s="226"/>
      <c r="FH100" s="226"/>
      <c r="FI100" s="226"/>
      <c r="FJ100" s="226"/>
      <c r="FK100" s="226"/>
      <c r="FL100" s="226"/>
      <c r="FM100" s="226"/>
      <c r="FN100" s="226"/>
      <c r="FO100" s="226"/>
      <c r="FP100" s="226"/>
      <c r="FQ100" s="226"/>
      <c r="FR100" s="226"/>
      <c r="FS100" s="226"/>
      <c r="FT100" s="226"/>
      <c r="FU100" s="226"/>
      <c r="FV100" s="226"/>
      <c r="FW100" s="226"/>
      <c r="FX100" s="226"/>
      <c r="FY100" s="226"/>
      <c r="FZ100" s="226"/>
      <c r="GA100" s="226"/>
      <c r="GB100" s="226"/>
      <c r="GC100" s="226"/>
      <c r="GD100" s="226"/>
      <c r="GE100" s="226"/>
      <c r="GF100" s="226"/>
      <c r="GG100" s="226"/>
      <c r="GH100" s="226"/>
      <c r="GI100" s="226"/>
      <c r="GJ100" s="226"/>
      <c r="GK100" s="226"/>
      <c r="GL100" s="226"/>
      <c r="GM100" s="226"/>
      <c r="GN100" s="226"/>
      <c r="GO100" s="226"/>
      <c r="GP100" s="226"/>
      <c r="GQ100" s="226"/>
      <c r="GR100" s="226"/>
      <c r="GS100" s="226"/>
      <c r="GT100" s="226"/>
      <c r="GU100" s="226"/>
      <c r="GV100" s="226"/>
      <c r="GW100" s="226"/>
      <c r="GX100" s="226"/>
      <c r="GY100" s="226"/>
      <c r="GZ100" s="226"/>
      <c r="HA100" s="226"/>
      <c r="HB100" s="226"/>
      <c r="HC100" s="226"/>
      <c r="HD100" s="226"/>
      <c r="HE100" s="226"/>
      <c r="HF100" s="226"/>
      <c r="HG100" s="226"/>
      <c r="HH100" s="226"/>
      <c r="HI100" s="226"/>
      <c r="HJ100" s="226"/>
      <c r="HK100" s="226"/>
      <c r="HL100" s="226"/>
      <c r="HM100" s="226"/>
      <c r="HN100" s="226"/>
      <c r="HO100" s="226"/>
      <c r="HP100" s="226"/>
      <c r="HQ100" s="226"/>
      <c r="HR100" s="226"/>
      <c r="HS100" s="226"/>
      <c r="HT100" s="226"/>
      <c r="HU100" s="226"/>
      <c r="HV100" s="226"/>
      <c r="HW100" s="226"/>
      <c r="HX100" s="226"/>
      <c r="HY100" s="226"/>
      <c r="HZ100" s="226"/>
      <c r="IA100" s="226"/>
      <c r="IB100" s="226"/>
      <c r="IC100" s="226"/>
      <c r="ID100" s="226"/>
      <c r="IE100" s="226"/>
      <c r="IF100" s="226"/>
      <c r="IG100" s="226"/>
      <c r="IH100" s="226"/>
      <c r="II100" s="226"/>
      <c r="IJ100" s="226"/>
      <c r="IK100" s="226"/>
      <c r="IL100" s="226"/>
      <c r="IM100" s="226"/>
      <c r="IN100" s="226"/>
      <c r="IO100" s="226"/>
      <c r="IP100" s="226"/>
      <c r="IQ100" s="226"/>
      <c r="IR100" s="226"/>
      <c r="IS100" s="226"/>
      <c r="IT100" s="226"/>
      <c r="IU100" s="226"/>
      <c r="IV100" s="226"/>
    </row>
    <row r="101" spans="1:256" s="22" customFormat="1" ht="15.75" customHeight="1">
      <c r="A101" s="314"/>
      <c r="B101"/>
      <c r="C101"/>
      <c r="D101"/>
      <c r="E101"/>
      <c r="F101"/>
      <c r="G101"/>
      <c r="H101"/>
      <c r="I101" s="20"/>
      <c r="J101" s="20"/>
      <c r="K101" s="20"/>
      <c r="L101" s="20"/>
      <c r="M101"/>
      <c r="N101"/>
      <c r="O101"/>
      <c r="P101"/>
      <c r="Q101"/>
      <c r="R101"/>
      <c r="S101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/>
      <c r="AY101"/>
      <c r="AZ101"/>
      <c r="BA101"/>
      <c r="BB101"/>
      <c r="BC101"/>
      <c r="BD101"/>
      <c r="BE101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6"/>
      <c r="EK101" s="226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  <c r="EZ101" s="226"/>
      <c r="FA101" s="226"/>
      <c r="FB101" s="226"/>
      <c r="FC101" s="226"/>
      <c r="FD101" s="226"/>
      <c r="FE101" s="226"/>
      <c r="FF101" s="226"/>
      <c r="FG101" s="226"/>
      <c r="FH101" s="226"/>
      <c r="FI101" s="226"/>
      <c r="FJ101" s="226"/>
      <c r="FK101" s="226"/>
      <c r="FL101" s="226"/>
      <c r="FM101" s="226"/>
      <c r="FN101" s="226"/>
      <c r="FO101" s="226"/>
      <c r="FP101" s="226"/>
      <c r="FQ101" s="226"/>
      <c r="FR101" s="226"/>
      <c r="FS101" s="226"/>
      <c r="FT101" s="226"/>
      <c r="FU101" s="226"/>
      <c r="FV101" s="226"/>
      <c r="FW101" s="226"/>
      <c r="FX101" s="226"/>
      <c r="FY101" s="226"/>
      <c r="FZ101" s="226"/>
      <c r="GA101" s="226"/>
      <c r="GB101" s="226"/>
      <c r="GC101" s="226"/>
      <c r="GD101" s="226"/>
      <c r="GE101" s="226"/>
      <c r="GF101" s="226"/>
      <c r="GG101" s="226"/>
      <c r="GH101" s="226"/>
      <c r="GI101" s="226"/>
      <c r="GJ101" s="226"/>
      <c r="GK101" s="226"/>
      <c r="GL101" s="226"/>
      <c r="GM101" s="226"/>
      <c r="GN101" s="226"/>
      <c r="GO101" s="226"/>
      <c r="GP101" s="226"/>
      <c r="GQ101" s="226"/>
      <c r="GR101" s="226"/>
      <c r="GS101" s="226"/>
      <c r="GT101" s="226"/>
      <c r="GU101" s="226"/>
      <c r="GV101" s="226"/>
      <c r="GW101" s="226"/>
      <c r="GX101" s="226"/>
      <c r="GY101" s="226"/>
      <c r="GZ101" s="226"/>
      <c r="HA101" s="226"/>
      <c r="HB101" s="226"/>
      <c r="HC101" s="226"/>
      <c r="HD101" s="226"/>
      <c r="HE101" s="226"/>
      <c r="HF101" s="226"/>
      <c r="HG101" s="226"/>
      <c r="HH101" s="226"/>
      <c r="HI101" s="226"/>
      <c r="HJ101" s="226"/>
      <c r="HK101" s="226"/>
      <c r="HL101" s="226"/>
      <c r="HM101" s="226"/>
      <c r="HN101" s="226"/>
      <c r="HO101" s="226"/>
      <c r="HP101" s="226"/>
      <c r="HQ101" s="226"/>
      <c r="HR101" s="226"/>
      <c r="HS101" s="226"/>
      <c r="HT101" s="226"/>
      <c r="HU101" s="226"/>
      <c r="HV101" s="226"/>
      <c r="HW101" s="226"/>
      <c r="HX101" s="226"/>
      <c r="HY101" s="226"/>
      <c r="HZ101" s="226"/>
      <c r="IA101" s="226"/>
      <c r="IB101" s="226"/>
      <c r="IC101" s="226"/>
      <c r="ID101" s="226"/>
      <c r="IE101" s="226"/>
      <c r="IF101" s="226"/>
      <c r="IG101" s="226"/>
      <c r="IH101" s="226"/>
      <c r="II101" s="226"/>
      <c r="IJ101" s="226"/>
      <c r="IK101" s="226"/>
      <c r="IL101" s="226"/>
      <c r="IM101" s="226"/>
      <c r="IN101" s="226"/>
      <c r="IO101" s="226"/>
      <c r="IP101" s="226"/>
      <c r="IQ101" s="226"/>
      <c r="IR101" s="226"/>
      <c r="IS101" s="226"/>
      <c r="IT101" s="226"/>
      <c r="IU101" s="226"/>
      <c r="IV101" s="226"/>
    </row>
    <row r="102" spans="1:256" s="22" customFormat="1" ht="27.75" customHeight="1">
      <c r="A102" s="314"/>
      <c r="B102"/>
      <c r="C102"/>
      <c r="D102"/>
      <c r="E102"/>
      <c r="F102"/>
      <c r="G102"/>
      <c r="H102"/>
      <c r="I102" s="20"/>
      <c r="J102" s="20"/>
      <c r="K102" s="20"/>
      <c r="L102" s="20"/>
      <c r="M102"/>
      <c r="N102"/>
      <c r="O102"/>
      <c r="P102"/>
      <c r="Q102"/>
      <c r="R102"/>
      <c r="S10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/>
      <c r="AY102"/>
      <c r="AZ102"/>
      <c r="BA102"/>
      <c r="BB102"/>
      <c r="BC102"/>
      <c r="BD102"/>
      <c r="BE102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  <c r="EF102" s="226"/>
      <c r="EG102" s="226"/>
      <c r="EH102" s="226"/>
      <c r="EI102" s="226"/>
      <c r="EJ102" s="226"/>
      <c r="EK102" s="226"/>
      <c r="EL102" s="226"/>
      <c r="EM102" s="226"/>
      <c r="EN102" s="226"/>
      <c r="EO102" s="226"/>
      <c r="EP102" s="226"/>
      <c r="EQ102" s="226"/>
      <c r="ER102" s="226"/>
      <c r="ES102" s="226"/>
      <c r="ET102" s="226"/>
      <c r="EU102" s="226"/>
      <c r="EV102" s="226"/>
      <c r="EW102" s="226"/>
      <c r="EX102" s="226"/>
      <c r="EY102" s="226"/>
      <c r="EZ102" s="226"/>
      <c r="FA102" s="226"/>
      <c r="FB102" s="226"/>
      <c r="FC102" s="226"/>
      <c r="FD102" s="226"/>
      <c r="FE102" s="226"/>
      <c r="FF102" s="226"/>
      <c r="FG102" s="226"/>
      <c r="FH102" s="226"/>
      <c r="FI102" s="226"/>
      <c r="FJ102" s="226"/>
      <c r="FK102" s="226"/>
      <c r="FL102" s="226"/>
      <c r="FM102" s="226"/>
      <c r="FN102" s="226"/>
      <c r="FO102" s="226"/>
      <c r="FP102" s="226"/>
      <c r="FQ102" s="226"/>
      <c r="FR102" s="226"/>
      <c r="FS102" s="226"/>
      <c r="FT102" s="226"/>
      <c r="FU102" s="226"/>
      <c r="FV102" s="226"/>
      <c r="FW102" s="226"/>
      <c r="FX102" s="226"/>
      <c r="FY102" s="226"/>
      <c r="FZ102" s="226"/>
      <c r="GA102" s="226"/>
      <c r="GB102" s="226"/>
      <c r="GC102" s="226"/>
      <c r="GD102" s="226"/>
      <c r="GE102" s="226"/>
      <c r="GF102" s="226"/>
      <c r="GG102" s="226"/>
      <c r="GH102" s="226"/>
      <c r="GI102" s="226"/>
      <c r="GJ102" s="226"/>
      <c r="GK102" s="226"/>
      <c r="GL102" s="226"/>
      <c r="GM102" s="226"/>
      <c r="GN102" s="226"/>
      <c r="GO102" s="226"/>
      <c r="GP102" s="226"/>
      <c r="GQ102" s="226"/>
      <c r="GR102" s="226"/>
      <c r="GS102" s="226"/>
      <c r="GT102" s="226"/>
      <c r="GU102" s="226"/>
      <c r="GV102" s="226"/>
      <c r="GW102" s="226"/>
      <c r="GX102" s="226"/>
      <c r="GY102" s="226"/>
      <c r="GZ102" s="226"/>
      <c r="HA102" s="226"/>
      <c r="HB102" s="226"/>
      <c r="HC102" s="226"/>
      <c r="HD102" s="226"/>
      <c r="HE102" s="226"/>
      <c r="HF102" s="226"/>
      <c r="HG102" s="226"/>
      <c r="HH102" s="226"/>
      <c r="HI102" s="226"/>
      <c r="HJ102" s="226"/>
      <c r="HK102" s="226"/>
      <c r="HL102" s="226"/>
      <c r="HM102" s="226"/>
      <c r="HN102" s="226"/>
      <c r="HO102" s="226"/>
      <c r="HP102" s="226"/>
      <c r="HQ102" s="226"/>
      <c r="HR102" s="226"/>
      <c r="HS102" s="226"/>
      <c r="HT102" s="226"/>
      <c r="HU102" s="226"/>
      <c r="HV102" s="226"/>
      <c r="HW102" s="226"/>
      <c r="HX102" s="226"/>
      <c r="HY102" s="226"/>
      <c r="HZ102" s="226"/>
      <c r="IA102" s="226"/>
      <c r="IB102" s="226"/>
      <c r="IC102" s="226"/>
      <c r="ID102" s="226"/>
      <c r="IE102" s="226"/>
      <c r="IF102" s="226"/>
      <c r="IG102" s="226"/>
      <c r="IH102" s="226"/>
      <c r="II102" s="226"/>
      <c r="IJ102" s="226"/>
      <c r="IK102" s="226"/>
      <c r="IL102" s="226"/>
      <c r="IM102" s="226"/>
      <c r="IN102" s="226"/>
      <c r="IO102" s="226"/>
      <c r="IP102" s="226"/>
      <c r="IQ102" s="226"/>
      <c r="IR102" s="226"/>
      <c r="IS102" s="226"/>
      <c r="IT102" s="226"/>
      <c r="IU102" s="226"/>
      <c r="IV102" s="226"/>
    </row>
    <row r="103" spans="1:256" s="22" customFormat="1" ht="36.75" customHeight="1">
      <c r="A103" s="314"/>
      <c r="B103"/>
      <c r="C103"/>
      <c r="D103"/>
      <c r="E103"/>
      <c r="F103"/>
      <c r="G103"/>
      <c r="H103"/>
      <c r="I103" s="20"/>
      <c r="J103" s="20"/>
      <c r="K103" s="20"/>
      <c r="L103" s="20"/>
      <c r="M103"/>
      <c r="N103"/>
      <c r="O103"/>
      <c r="P103"/>
      <c r="Q103"/>
      <c r="R103"/>
      <c r="S103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/>
      <c r="AY103"/>
      <c r="AZ103"/>
      <c r="BA103"/>
      <c r="BB103"/>
      <c r="BC103"/>
      <c r="BD103"/>
      <c r="BE103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FG103" s="226"/>
      <c r="FH103" s="226"/>
      <c r="FI103" s="226"/>
      <c r="FJ103" s="226"/>
      <c r="FK103" s="226"/>
      <c r="FL103" s="226"/>
      <c r="FM103" s="226"/>
      <c r="FN103" s="226"/>
      <c r="FO103" s="226"/>
      <c r="FP103" s="226"/>
      <c r="FQ103" s="226"/>
      <c r="FR103" s="226"/>
      <c r="FS103" s="226"/>
      <c r="FT103" s="226"/>
      <c r="FU103" s="226"/>
      <c r="FV103" s="226"/>
      <c r="FW103" s="226"/>
      <c r="FX103" s="226"/>
      <c r="FY103" s="226"/>
      <c r="FZ103" s="226"/>
      <c r="GA103" s="226"/>
      <c r="GB103" s="226"/>
      <c r="GC103" s="226"/>
      <c r="GD103" s="226"/>
      <c r="GE103" s="226"/>
      <c r="GF103" s="226"/>
      <c r="GG103" s="226"/>
      <c r="GH103" s="226"/>
      <c r="GI103" s="226"/>
      <c r="GJ103" s="226"/>
      <c r="GK103" s="226"/>
      <c r="GL103" s="226"/>
      <c r="GM103" s="226"/>
      <c r="GN103" s="226"/>
      <c r="GO103" s="226"/>
      <c r="GP103" s="226"/>
      <c r="GQ103" s="226"/>
      <c r="GR103" s="226"/>
      <c r="GS103" s="226"/>
      <c r="GT103" s="226"/>
      <c r="GU103" s="226"/>
      <c r="GV103" s="226"/>
      <c r="GW103" s="226"/>
      <c r="GX103" s="226"/>
      <c r="GY103" s="226"/>
      <c r="GZ103" s="226"/>
      <c r="HA103" s="226"/>
      <c r="HB103" s="226"/>
      <c r="HC103" s="226"/>
      <c r="HD103" s="226"/>
      <c r="HE103" s="226"/>
      <c r="HF103" s="226"/>
      <c r="HG103" s="226"/>
      <c r="HH103" s="226"/>
      <c r="HI103" s="226"/>
      <c r="HJ103" s="226"/>
      <c r="HK103" s="226"/>
      <c r="HL103" s="226"/>
      <c r="HM103" s="226"/>
      <c r="HN103" s="226"/>
      <c r="HO103" s="226"/>
      <c r="HP103" s="226"/>
      <c r="HQ103" s="226"/>
      <c r="HR103" s="226"/>
      <c r="HS103" s="226"/>
      <c r="HT103" s="226"/>
      <c r="HU103" s="226"/>
      <c r="HV103" s="226"/>
      <c r="HW103" s="226"/>
      <c r="HX103" s="226"/>
      <c r="HY103" s="226"/>
      <c r="HZ103" s="226"/>
      <c r="IA103" s="226"/>
      <c r="IB103" s="226"/>
      <c r="IC103" s="226"/>
      <c r="ID103" s="226"/>
      <c r="IE103" s="226"/>
      <c r="IF103" s="226"/>
      <c r="IG103" s="226"/>
      <c r="IH103" s="226"/>
      <c r="II103" s="226"/>
      <c r="IJ103" s="226"/>
      <c r="IK103" s="226"/>
      <c r="IL103" s="226"/>
      <c r="IM103" s="226"/>
      <c r="IN103" s="226"/>
      <c r="IO103" s="226"/>
      <c r="IP103" s="226"/>
      <c r="IQ103" s="226"/>
      <c r="IR103" s="226"/>
      <c r="IS103" s="226"/>
      <c r="IT103" s="226"/>
      <c r="IU103" s="226"/>
      <c r="IV103" s="226"/>
    </row>
    <row r="104" spans="1:256" s="22" customFormat="1" ht="29.25" customHeight="1">
      <c r="A104" s="314"/>
      <c r="B104"/>
      <c r="C104"/>
      <c r="D104"/>
      <c r="E104"/>
      <c r="F104"/>
      <c r="G104"/>
      <c r="H104"/>
      <c r="I104" s="20"/>
      <c r="J104" s="20"/>
      <c r="K104" s="20"/>
      <c r="L104" s="20"/>
      <c r="M104"/>
      <c r="N104"/>
      <c r="O104"/>
      <c r="P104"/>
      <c r="Q104"/>
      <c r="R104"/>
      <c r="S104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/>
      <c r="AY104"/>
      <c r="AZ104"/>
      <c r="BA104"/>
      <c r="BB104"/>
      <c r="BC104"/>
      <c r="BD104"/>
      <c r="BE104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  <c r="EF104" s="226"/>
      <c r="EG104" s="226"/>
      <c r="EH104" s="226"/>
      <c r="EI104" s="226"/>
      <c r="EJ104" s="226"/>
      <c r="EK104" s="226"/>
      <c r="EL104" s="226"/>
      <c r="EM104" s="226"/>
      <c r="EN104" s="226"/>
      <c r="EO104" s="226"/>
      <c r="EP104" s="226"/>
      <c r="EQ104" s="226"/>
      <c r="ER104" s="226"/>
      <c r="ES104" s="226"/>
      <c r="ET104" s="226"/>
      <c r="EU104" s="226"/>
      <c r="EV104" s="226"/>
      <c r="EW104" s="226"/>
      <c r="EX104" s="226"/>
      <c r="EY104" s="226"/>
      <c r="EZ104" s="226"/>
      <c r="FA104" s="226"/>
      <c r="FB104" s="226"/>
      <c r="FC104" s="226"/>
      <c r="FD104" s="226"/>
      <c r="FE104" s="226"/>
      <c r="FF104" s="226"/>
      <c r="FG104" s="226"/>
      <c r="FH104" s="226"/>
      <c r="FI104" s="226"/>
      <c r="FJ104" s="226"/>
      <c r="FK104" s="226"/>
      <c r="FL104" s="226"/>
      <c r="FM104" s="226"/>
      <c r="FN104" s="226"/>
      <c r="FO104" s="226"/>
      <c r="FP104" s="226"/>
      <c r="FQ104" s="226"/>
      <c r="FR104" s="226"/>
      <c r="FS104" s="226"/>
      <c r="FT104" s="226"/>
      <c r="FU104" s="226"/>
      <c r="FV104" s="226"/>
      <c r="FW104" s="226"/>
      <c r="FX104" s="226"/>
      <c r="FY104" s="226"/>
      <c r="FZ104" s="226"/>
      <c r="GA104" s="226"/>
      <c r="GB104" s="226"/>
      <c r="GC104" s="226"/>
      <c r="GD104" s="226"/>
      <c r="GE104" s="226"/>
      <c r="GF104" s="226"/>
      <c r="GG104" s="226"/>
      <c r="GH104" s="226"/>
      <c r="GI104" s="226"/>
      <c r="GJ104" s="226"/>
      <c r="GK104" s="226"/>
      <c r="GL104" s="226"/>
      <c r="GM104" s="226"/>
      <c r="GN104" s="226"/>
      <c r="GO104" s="226"/>
      <c r="GP104" s="226"/>
      <c r="GQ104" s="226"/>
      <c r="GR104" s="226"/>
      <c r="GS104" s="226"/>
      <c r="GT104" s="226"/>
      <c r="GU104" s="226"/>
      <c r="GV104" s="226"/>
      <c r="GW104" s="226"/>
      <c r="GX104" s="226"/>
      <c r="GY104" s="226"/>
      <c r="GZ104" s="226"/>
      <c r="HA104" s="226"/>
      <c r="HB104" s="226"/>
      <c r="HC104" s="226"/>
      <c r="HD104" s="226"/>
      <c r="HE104" s="226"/>
      <c r="HF104" s="226"/>
      <c r="HG104" s="226"/>
      <c r="HH104" s="226"/>
      <c r="HI104" s="226"/>
      <c r="HJ104" s="226"/>
      <c r="HK104" s="226"/>
      <c r="HL104" s="226"/>
      <c r="HM104" s="226"/>
      <c r="HN104" s="226"/>
      <c r="HO104" s="226"/>
      <c r="HP104" s="226"/>
      <c r="HQ104" s="226"/>
      <c r="HR104" s="226"/>
      <c r="HS104" s="226"/>
      <c r="HT104" s="226"/>
      <c r="HU104" s="226"/>
      <c r="HV104" s="226"/>
      <c r="HW104" s="226"/>
      <c r="HX104" s="226"/>
      <c r="HY104" s="226"/>
      <c r="HZ104" s="226"/>
      <c r="IA104" s="226"/>
      <c r="IB104" s="226"/>
      <c r="IC104" s="226"/>
      <c r="ID104" s="226"/>
      <c r="IE104" s="226"/>
      <c r="IF104" s="226"/>
      <c r="IG104" s="226"/>
      <c r="IH104" s="226"/>
      <c r="II104" s="226"/>
      <c r="IJ104" s="226"/>
      <c r="IK104" s="226"/>
      <c r="IL104" s="226"/>
      <c r="IM104" s="226"/>
      <c r="IN104" s="226"/>
      <c r="IO104" s="226"/>
      <c r="IP104" s="226"/>
      <c r="IQ104" s="226"/>
      <c r="IR104" s="226"/>
      <c r="IS104" s="226"/>
      <c r="IT104" s="226"/>
      <c r="IU104" s="226"/>
      <c r="IV104" s="226"/>
    </row>
    <row r="105" spans="1:256" s="22" customFormat="1" ht="41.25" customHeight="1" thickBot="1">
      <c r="A105" s="316"/>
      <c r="B105"/>
      <c r="C105"/>
      <c r="D105"/>
      <c r="E105"/>
      <c r="F105"/>
      <c r="G105"/>
      <c r="H105"/>
      <c r="I105" s="20"/>
      <c r="J105" s="20"/>
      <c r="K105" s="20"/>
      <c r="L105" s="20"/>
      <c r="M105"/>
      <c r="N105"/>
      <c r="O105"/>
      <c r="P105"/>
      <c r="Q105"/>
      <c r="R105"/>
      <c r="S105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/>
      <c r="AY105"/>
      <c r="AZ105"/>
      <c r="BA105"/>
      <c r="BB105"/>
      <c r="BC105"/>
      <c r="BD105"/>
      <c r="BE105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/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  <c r="FL105" s="226"/>
      <c r="FM105" s="226"/>
      <c r="FN105" s="226"/>
      <c r="FO105" s="226"/>
      <c r="FP105" s="226"/>
      <c r="FQ105" s="226"/>
      <c r="FR105" s="226"/>
      <c r="FS105" s="226"/>
      <c r="FT105" s="226"/>
      <c r="FU105" s="226"/>
      <c r="FV105" s="226"/>
      <c r="FW105" s="226"/>
      <c r="FX105" s="226"/>
      <c r="FY105" s="226"/>
      <c r="FZ105" s="226"/>
      <c r="GA105" s="226"/>
      <c r="GB105" s="226"/>
      <c r="GC105" s="226"/>
      <c r="GD105" s="226"/>
      <c r="GE105" s="226"/>
      <c r="GF105" s="226"/>
      <c r="GG105" s="226"/>
      <c r="GH105" s="226"/>
      <c r="GI105" s="226"/>
      <c r="GJ105" s="226"/>
      <c r="GK105" s="226"/>
      <c r="GL105" s="226"/>
      <c r="GM105" s="226"/>
      <c r="GN105" s="226"/>
      <c r="GO105" s="226"/>
      <c r="GP105" s="226"/>
      <c r="GQ105" s="226"/>
      <c r="GR105" s="226"/>
      <c r="GS105" s="226"/>
      <c r="GT105" s="226"/>
      <c r="GU105" s="226"/>
      <c r="GV105" s="226"/>
      <c r="GW105" s="226"/>
      <c r="GX105" s="226"/>
      <c r="GY105" s="226"/>
      <c r="GZ105" s="226"/>
      <c r="HA105" s="226"/>
      <c r="HB105" s="226"/>
      <c r="HC105" s="226"/>
      <c r="HD105" s="226"/>
      <c r="HE105" s="226"/>
      <c r="HF105" s="226"/>
      <c r="HG105" s="226"/>
      <c r="HH105" s="226"/>
      <c r="HI105" s="226"/>
      <c r="HJ105" s="226"/>
      <c r="HK105" s="226"/>
      <c r="HL105" s="226"/>
      <c r="HM105" s="226"/>
      <c r="HN105" s="226"/>
      <c r="HO105" s="226"/>
      <c r="HP105" s="226"/>
      <c r="HQ105" s="226"/>
      <c r="HR105" s="226"/>
      <c r="HS105" s="226"/>
      <c r="HT105" s="226"/>
      <c r="HU105" s="226"/>
      <c r="HV105" s="226"/>
      <c r="HW105" s="226"/>
      <c r="HX105" s="226"/>
      <c r="HY105" s="226"/>
      <c r="HZ105" s="226"/>
      <c r="IA105" s="226"/>
      <c r="IB105" s="226"/>
      <c r="IC105" s="226"/>
      <c r="ID105" s="226"/>
      <c r="IE105" s="226"/>
      <c r="IF105" s="226"/>
      <c r="IG105" s="226"/>
      <c r="IH105" s="226"/>
      <c r="II105" s="226"/>
      <c r="IJ105" s="226"/>
      <c r="IK105" s="226"/>
      <c r="IL105" s="226"/>
      <c r="IM105" s="226"/>
      <c r="IN105" s="226"/>
      <c r="IO105" s="226"/>
      <c r="IP105" s="226"/>
      <c r="IQ105" s="226"/>
      <c r="IR105" s="226"/>
      <c r="IS105" s="226"/>
      <c r="IT105" s="226"/>
      <c r="IU105" s="226"/>
      <c r="IV105" s="226"/>
    </row>
    <row r="108" ht="12.75">
      <c r="A108" s="19" t="s">
        <v>66</v>
      </c>
    </row>
    <row r="109" ht="18">
      <c r="A109" s="21"/>
    </row>
  </sheetData>
  <sheetProtection/>
  <mergeCells count="146">
    <mergeCell ref="BC1:BE1"/>
    <mergeCell ref="A2:A4"/>
    <mergeCell ref="B2:B4"/>
    <mergeCell ref="C2:C4"/>
    <mergeCell ref="D2:D4"/>
    <mergeCell ref="F2:H2"/>
    <mergeCell ref="J2:L2"/>
    <mergeCell ref="AA2:AD2"/>
    <mergeCell ref="AF2:AH2"/>
    <mergeCell ref="AJ2:AL2"/>
    <mergeCell ref="B92:D92"/>
    <mergeCell ref="B91:D91"/>
    <mergeCell ref="A1:BB1"/>
    <mergeCell ref="AN2:AQ2"/>
    <mergeCell ref="AS2:AU2"/>
    <mergeCell ref="AW2:AZ2"/>
    <mergeCell ref="BA2:BD2"/>
    <mergeCell ref="A7:A105"/>
    <mergeCell ref="B7:B8"/>
    <mergeCell ref="C7:C8"/>
    <mergeCell ref="BE2:BE6"/>
    <mergeCell ref="E3:BD3"/>
    <mergeCell ref="A5:BD5"/>
    <mergeCell ref="N2:Q2"/>
    <mergeCell ref="S2:U2"/>
    <mergeCell ref="W2:Y2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77:B78"/>
    <mergeCell ref="C77:C78"/>
    <mergeCell ref="B57:B58"/>
    <mergeCell ref="B59:B60"/>
    <mergeCell ref="C59:C60"/>
    <mergeCell ref="B61:B62"/>
    <mergeCell ref="C61:C62"/>
    <mergeCell ref="B63:B64"/>
    <mergeCell ref="C63:C64"/>
    <mergeCell ref="B67:B68"/>
    <mergeCell ref="B83:B84"/>
    <mergeCell ref="C83:C84"/>
    <mergeCell ref="B85:B86"/>
    <mergeCell ref="C85:C86"/>
    <mergeCell ref="B65:B66"/>
    <mergeCell ref="C65:C66"/>
    <mergeCell ref="B79:B80"/>
    <mergeCell ref="C79:C80"/>
    <mergeCell ref="B75:B76"/>
    <mergeCell ref="C75:C76"/>
    <mergeCell ref="AQ90:AT90"/>
    <mergeCell ref="AU90:AV90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W91:W92"/>
    <mergeCell ref="AH91:AH92"/>
    <mergeCell ref="X91:X92"/>
    <mergeCell ref="Y91:Y92"/>
    <mergeCell ref="Z91:Z92"/>
    <mergeCell ref="AA91:AA92"/>
    <mergeCell ref="AC91:AC92"/>
    <mergeCell ref="BC91:BC92"/>
    <mergeCell ref="BD91:BD92"/>
    <mergeCell ref="BE91:BE92"/>
    <mergeCell ref="AQ91:AT92"/>
    <mergeCell ref="AU91:AV92"/>
    <mergeCell ref="AW91:AW92"/>
    <mergeCell ref="AX91:AX92"/>
    <mergeCell ref="AY91:AY92"/>
    <mergeCell ref="AZ91:AZ92"/>
    <mergeCell ref="B93:D93"/>
    <mergeCell ref="B94:D94"/>
    <mergeCell ref="B95:D95"/>
    <mergeCell ref="BA91:BA92"/>
    <mergeCell ref="BB91:BB92"/>
    <mergeCell ref="AD91:AD92"/>
    <mergeCell ref="AE91:AE92"/>
    <mergeCell ref="AF91:AF92"/>
    <mergeCell ref="AG91:AG92"/>
    <mergeCell ref="AI91:AI92"/>
    <mergeCell ref="B69:B70"/>
    <mergeCell ref="B71:B72"/>
    <mergeCell ref="C67:C68"/>
    <mergeCell ref="C69:C70"/>
    <mergeCell ref="C71:C72"/>
    <mergeCell ref="AB91:AB92"/>
    <mergeCell ref="S91:S92"/>
    <mergeCell ref="T91:T92"/>
    <mergeCell ref="U91:U92"/>
    <mergeCell ref="V91:V92"/>
  </mergeCells>
  <hyperlinks>
    <hyperlink ref="A108" r:id="rId1" display="_ftnref1"/>
    <hyperlink ref="BE2" r:id="rId2" display="_ftn1"/>
  </hyperlinks>
  <printOptions/>
  <pageMargins left="0" right="0" top="0.15748031496062992" bottom="0" header="0.31496062992125984" footer="0.31496062992125984"/>
  <pageSetup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2017-11-03T08:08:55Z</cp:lastPrinted>
  <dcterms:created xsi:type="dcterms:W3CDTF">2013-05-17T10:05:43Z</dcterms:created>
  <dcterms:modified xsi:type="dcterms:W3CDTF">2020-07-13T08:27:34Z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