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35" activeTab="4"/>
  </bookViews>
  <sheets>
    <sheet name="Титул" sheetId="1" r:id="rId1"/>
    <sheet name=" 1 курс" sheetId="2" r:id="rId2"/>
    <sheet name=" 2 курс" sheetId="3" r:id="rId3"/>
    <sheet name=" 3 курс" sheetId="4" r:id="rId4"/>
    <sheet name=" 4 курс" sheetId="5" r:id="rId5"/>
  </sheets>
  <definedNames>
    <definedName name="_xlnm.Print_Area" localSheetId="1">' 1 курс'!$A$1:$BD$36</definedName>
    <definedName name="_xlnm.Print_Area" localSheetId="2">' 2 курс'!$A$1:$BD$32</definedName>
    <definedName name="_xlnm.Print_Area" localSheetId="3">' 3 курс'!$A$1:$BD$37</definedName>
    <definedName name="_xlnm.Print_Area" localSheetId="4">' 4 курс'!$A$1:$AU$33</definedName>
    <definedName name="_xlnm.Print_Area" localSheetId="0">'Титул'!$A$1:$Q$16</definedName>
  </definedNames>
  <calcPr fullCalcOnLoad="1"/>
</workbook>
</file>

<file path=xl/sharedStrings.xml><?xml version="1.0" encoding="utf-8"?>
<sst xmlns="http://schemas.openxmlformats.org/spreadsheetml/2006/main" count="1262" uniqueCount="210">
  <si>
    <t>Курс</t>
  </si>
  <si>
    <t>Индекс</t>
  </si>
  <si>
    <t>Наименование циклов, разделов, дисциплин, профессиональных модулей, МДК, практик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</si>
  <si>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</si>
  <si>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</si>
  <si>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</si>
  <si>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</si>
  <si>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</si>
  <si>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</si>
  <si>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</si>
  <si>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</si>
  <si>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</si>
  <si>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</si>
  <si>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</si>
  <si>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</si>
  <si>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</si>
  <si>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</si>
  <si>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</si>
  <si>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</si>
  <si>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</si>
  <si>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К</t>
  </si>
  <si>
    <t>Русский язык</t>
  </si>
  <si>
    <t>Литература</t>
  </si>
  <si>
    <t>Иностранный язык</t>
  </si>
  <si>
    <t>История</t>
  </si>
  <si>
    <t xml:space="preserve">Физическая культура </t>
  </si>
  <si>
    <t>Техническое оснащение и организация рабочего места</t>
  </si>
  <si>
    <t>П.00</t>
  </si>
  <si>
    <t xml:space="preserve">Профессиональный цикл </t>
  </si>
  <si>
    <t>Профессиональные модули</t>
  </si>
  <si>
    <t>МДК.01.01</t>
  </si>
  <si>
    <t>Учебная практика</t>
  </si>
  <si>
    <t>Производственная практика</t>
  </si>
  <si>
    <t>ПМ. 02</t>
  </si>
  <si>
    <t>МДК.02.01</t>
  </si>
  <si>
    <t>ПМ. 03</t>
  </si>
  <si>
    <t>МДК.03.01</t>
  </si>
  <si>
    <t>ПП.03</t>
  </si>
  <si>
    <t>ПМ. 04</t>
  </si>
  <si>
    <t>МДК.04.01</t>
  </si>
  <si>
    <t>ПП.04</t>
  </si>
  <si>
    <t>ПМ. 05</t>
  </si>
  <si>
    <t>МДК.05.01</t>
  </si>
  <si>
    <t>ПП.05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</si>
  <si>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</si>
  <si>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</si>
  <si>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</si>
  <si>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t xml:space="preserve">КАЛЕНДАРНЫЙ УЧЕБНЫЙ ГРАФИК </t>
  </si>
  <si>
    <t>УДД.01</t>
  </si>
  <si>
    <t>Основы исследовательской деятельности</t>
  </si>
  <si>
    <t>УП.01</t>
  </si>
  <si>
    <t>ГБПОУ «Златоустовский индустриальный колледж им.П.П.Аносова»</t>
  </si>
  <si>
    <t xml:space="preserve">Информатика </t>
  </si>
  <si>
    <t>ОУДП.01</t>
  </si>
  <si>
    <t>ОУДП.02</t>
  </si>
  <si>
    <r>
      <t xml:space="preserve">     Квалификация: </t>
    </r>
    <r>
      <rPr>
        <b/>
        <u val="single"/>
        <sz val="12"/>
        <rFont val="Times New Roman"/>
        <family val="1"/>
      </rPr>
      <t>повар, кондитер</t>
    </r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</si>
  <si>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 xml:space="preserve">естественнонаучный </t>
    </r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</si>
  <si>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</si>
  <si>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</si>
  <si>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</si>
  <si>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</si>
  <si>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</si>
  <si>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</si>
  <si>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</si>
  <si>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Основы безопасности жизнедеятельности</t>
  </si>
  <si>
    <t>ОУДБ.08</t>
  </si>
  <si>
    <t>Физика</t>
  </si>
  <si>
    <t>ОУДБ.09</t>
  </si>
  <si>
    <t>Обществознание (вкл.экономику и право)</t>
  </si>
  <si>
    <t>ОУДБ.10</t>
  </si>
  <si>
    <t>География</t>
  </si>
  <si>
    <t>ОУДП.00</t>
  </si>
  <si>
    <t>ОУДБ.00</t>
  </si>
  <si>
    <t>Общеобразовательные учебные дисциплины базовые</t>
  </si>
  <si>
    <t>Общеобразовательные учебные дисциплины профильные</t>
  </si>
  <si>
    <t>Химия</t>
  </si>
  <si>
    <t xml:space="preserve">Учебные дисциплины дополнительные </t>
  </si>
  <si>
    <t>ОП.00</t>
  </si>
  <si>
    <t>Общепрофессиональный цикл</t>
  </si>
  <si>
    <t>ОП.01</t>
  </si>
  <si>
    <t>ОП.02</t>
  </si>
  <si>
    <t>ОП.03</t>
  </si>
  <si>
    <t>ПМ.00</t>
  </si>
  <si>
    <t>ПМ.01</t>
  </si>
  <si>
    <t>ПП.01</t>
  </si>
  <si>
    <t>ОУДБ.11</t>
  </si>
  <si>
    <t>Экология</t>
  </si>
  <si>
    <t>ОУДП.03</t>
  </si>
  <si>
    <t>Биология</t>
  </si>
  <si>
    <t>УДД.02</t>
  </si>
  <si>
    <t>УДД.00</t>
  </si>
  <si>
    <t>ОП.05</t>
  </si>
  <si>
    <t>Безопасность жизнедеятельности</t>
  </si>
  <si>
    <t>2 курс</t>
  </si>
  <si>
    <t>ОП.04</t>
  </si>
  <si>
    <t>УП.05</t>
  </si>
  <si>
    <t>УП.04</t>
  </si>
  <si>
    <t>Основы предпринимательства и трудоустройства на работу</t>
  </si>
  <si>
    <t>26.11.-01.12.18</t>
  </si>
  <si>
    <t>Э</t>
  </si>
  <si>
    <t>ГИА</t>
  </si>
  <si>
    <t xml:space="preserve">по профессии среднего профессионального образования </t>
  </si>
  <si>
    <t>по программе  подготовки квалифицированных рабочих, служащих</t>
  </si>
  <si>
    <t>3 курс</t>
  </si>
  <si>
    <t>43.01.09 Повар, кондитер</t>
  </si>
  <si>
    <t>Всего час. в неделю учебных занятий</t>
  </si>
  <si>
    <t>ПА</t>
  </si>
  <si>
    <t>Промежуточная аттестация</t>
  </si>
  <si>
    <t>Основы микробиологии, физиологии питания, санитарии и гигиены</t>
  </si>
  <si>
    <t>Основы товароведения продовольственных товаров</t>
  </si>
  <si>
    <t>ОП.06</t>
  </si>
  <si>
    <t>Охрана труда</t>
  </si>
  <si>
    <t>Приготовление и подготовка к реализации полуфабрикатов для блюд, кулинарных изделий разнообразного асссортимента</t>
  </si>
  <si>
    <t>Организация приготовления, подготовки к реализации и хранения кулинарных полуфабрикатов</t>
  </si>
  <si>
    <t>ПМ. 01</t>
  </si>
  <si>
    <t>МДК.01.02</t>
  </si>
  <si>
    <t>Процессы приготовления, подготовки к реализации и хранения кулинарных полуфабрикатов</t>
  </si>
  <si>
    <t>02.09.-07.09.19</t>
  </si>
  <si>
    <t>ОУДБ.12</t>
  </si>
  <si>
    <t>Астрономия</t>
  </si>
  <si>
    <t>УУД.00</t>
  </si>
  <si>
    <t>Учебные дисциплины дополнительные</t>
  </si>
  <si>
    <t>Психология</t>
  </si>
  <si>
    <t>УДД.03</t>
  </si>
  <si>
    <t>Рисование и лепка</t>
  </si>
  <si>
    <t>Экономические и правовые основы профессиональной деятельности</t>
  </si>
  <si>
    <t>Основы калькуляции и учета</t>
  </si>
  <si>
    <t>Иностранный язык в профессиональной деятельности</t>
  </si>
  <si>
    <t>ОП.08</t>
  </si>
  <si>
    <t>ОП.09</t>
  </si>
  <si>
    <t>Физическая культура</t>
  </si>
  <si>
    <t>Приготовление, оформление и подготовка к реализации горячих блюд, кулинарных изделий, закусок разнообразного асссортимента</t>
  </si>
  <si>
    <t>Организация приготовления, подготовки к реализации и презентации горячих блюд, кулинарных изделий, закусок разнообразного асссортимента</t>
  </si>
  <si>
    <t>МДК.02.02</t>
  </si>
  <si>
    <t>Процессы приготовления, подготовки к реализации и презентации горячих блюд, кулинарных изделий, закусок разнообразного асссортимента</t>
  </si>
  <si>
    <t>УП.02</t>
  </si>
  <si>
    <t>ПП.02</t>
  </si>
  <si>
    <t>Приготовление, оформление и подготовка к реализации холодных блюд, кулинарных изделий, закусок разнообразного асссортимента</t>
  </si>
  <si>
    <t>ОП.10</t>
  </si>
  <si>
    <t>УП.03</t>
  </si>
  <si>
    <t>4 курс</t>
  </si>
  <si>
    <t>Всего часов в неделю учебных занятий</t>
  </si>
  <si>
    <t>МДК.03.02</t>
  </si>
  <si>
    <t>Процессы приготовления, подготовки к реализации и презентации холодных блюд, кулинарных изделий, закусок разнообразного асссортимента</t>
  </si>
  <si>
    <t>МДК.04.02</t>
  </si>
  <si>
    <t>Приготовление, оформление и подготовка к реализации холодных и горячих сладких блюд, десертов, напитков</t>
  </si>
  <si>
    <t>Организация приготовления, подготовки к реализации холодных и горячих сладких блюд, десертов, напитков</t>
  </si>
  <si>
    <t>Процессы приготовления, подготовки к реализации холодных и горячих сладких блюд, десертов, напитков</t>
  </si>
  <si>
    <t>МДК.05.02</t>
  </si>
  <si>
    <t>Приготовление, оформление и подготовка к реализации хлебобулочных, мучных кондитерских изделий разнообразного асссортимента</t>
  </si>
  <si>
    <t xml:space="preserve">Организация приготовления, подготовки к реализации хлебобулочных, мучных кондитерских изделий </t>
  </si>
  <si>
    <t>Процессы приготовления, подготовки к реализации хлебобулочных, мучных кондитерских изделий</t>
  </si>
  <si>
    <t>28.09.-03.10.20</t>
  </si>
  <si>
    <t>29.03.-03.04.21</t>
  </si>
  <si>
    <t>26.04.-01.05.21</t>
  </si>
  <si>
    <t>31.05-05.06.21</t>
  </si>
  <si>
    <t>Приказом директора колледжа</t>
  </si>
  <si>
    <t>Утверждено</t>
  </si>
  <si>
    <t>Математика</t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</si>
  <si>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_3 года и 10 мес.</t>
    </r>
  </si>
  <si>
    <r>
      <t xml:space="preserve">Форма обучения- </t>
    </r>
    <r>
      <rPr>
        <b/>
        <u val="single"/>
        <sz val="12"/>
        <rFont val="Times New Roman"/>
        <family val="1"/>
      </rPr>
      <t>очная</t>
    </r>
  </si>
  <si>
    <t>Государственнная итоговая аттестация в форме демонстрационного экзамена</t>
  </si>
  <si>
    <t>01.09.-05.09.20</t>
  </si>
  <si>
    <t>01.03-06.03.21</t>
  </si>
  <si>
    <t xml:space="preserve">Всего часов </t>
  </si>
  <si>
    <t>Эк</t>
  </si>
  <si>
    <t>Э*</t>
  </si>
  <si>
    <t>30.09-05.10.19</t>
  </si>
  <si>
    <t>28.10-02.11.19</t>
  </si>
  <si>
    <t>30.12-04.01.20</t>
  </si>
  <si>
    <t>27.01-01.02.20</t>
  </si>
  <si>
    <t>24.02-29.02.20</t>
  </si>
  <si>
    <t>30.03-04.04.20</t>
  </si>
  <si>
    <t>27.04-02.05.20</t>
  </si>
  <si>
    <t>25.05-30.05.20</t>
  </si>
  <si>
    <t>22.06-27.06.20</t>
  </si>
  <si>
    <t xml:space="preserve">Организация приготовления, подготовки к реализации и презентации холодных блюд, кулинарных изделий, закусок </t>
  </si>
  <si>
    <t xml:space="preserve">Процессы приготовления, подготовки к реализации и презентации холодных блюд, кулинарных изделий, закусок </t>
  </si>
  <si>
    <t>26.10.-31.10.20</t>
  </si>
  <si>
    <t>30.11-05.12.20</t>
  </si>
  <si>
    <t>28.12.-02.01.21</t>
  </si>
  <si>
    <t>25.01.-30.01.21</t>
  </si>
  <si>
    <t>28.06-03.07.21</t>
  </si>
  <si>
    <t>01.09-04.09.21</t>
  </si>
  <si>
    <t>27.09.-02.10.21</t>
  </si>
  <si>
    <t>25.10-30.10.21</t>
  </si>
  <si>
    <t>29.11.-04.12.21</t>
  </si>
  <si>
    <t>27.12-01.01.22</t>
  </si>
  <si>
    <t>31.01-05.02.22</t>
  </si>
  <si>
    <t>28.02-05.03.22</t>
  </si>
  <si>
    <t>28.03.-02.04.22</t>
  </si>
  <si>
    <t>25.04.-30.04.22</t>
  </si>
  <si>
    <t>30.05-04.06.22</t>
  </si>
  <si>
    <t>ОП.07</t>
  </si>
  <si>
    <t>12 апреля 2019г.</t>
  </si>
  <si>
    <t>№ 21-ОД</t>
  </si>
  <si>
    <r>
      <t xml:space="preserve">Годовой календарный график  учебной группы </t>
    </r>
    <r>
      <rPr>
        <b/>
        <sz val="16"/>
        <color indexed="10"/>
        <rFont val="Times New Roman"/>
        <family val="1"/>
      </rPr>
      <t xml:space="preserve">№ 119 ПК </t>
    </r>
    <r>
      <rPr>
        <b/>
        <sz val="16"/>
        <rFont val="Times New Roman"/>
        <family val="1"/>
      </rPr>
      <t>по профессии 43.01.09 Повар, кондитер на 2019-2020 учебный год (с 01 сентября 2019 года по 31 августа 2020 года)</t>
    </r>
  </si>
  <si>
    <r>
      <t xml:space="preserve">Годовой календарный график  учебной группы </t>
    </r>
    <r>
      <rPr>
        <b/>
        <sz val="16"/>
        <color indexed="10"/>
        <rFont val="Times New Roman"/>
        <family val="1"/>
      </rPr>
      <t>№ 219ПК</t>
    </r>
    <r>
      <rPr>
        <b/>
        <sz val="16"/>
        <rFont val="Times New Roman"/>
        <family val="1"/>
      </rPr>
      <t xml:space="preserve"> по профессии 43.01.09 Повар, кондитер на 2020-2021 учебный год (с 01 сентября 2020 года по 31 августа 2021 года)</t>
    </r>
  </si>
  <si>
    <r>
      <t xml:space="preserve">Годовой календарный график учебной группы </t>
    </r>
    <r>
      <rPr>
        <b/>
        <sz val="16"/>
        <color indexed="10"/>
        <rFont val="Times New Roman"/>
        <family val="1"/>
      </rPr>
      <t xml:space="preserve">№ 319 ПК  </t>
    </r>
    <r>
      <rPr>
        <b/>
        <sz val="16"/>
        <rFont val="Times New Roman"/>
        <family val="1"/>
      </rPr>
      <t>по профессии 43.01.09 Повар, кондитер на 2021-2022 учебный год (с 01 сентября 2021 года по 31 августа 2022 года)</t>
    </r>
  </si>
  <si>
    <r>
      <t xml:space="preserve">Годовой календарный график учебной группы </t>
    </r>
    <r>
      <rPr>
        <b/>
        <sz val="16"/>
        <color indexed="10"/>
        <rFont val="Times New Roman"/>
        <family val="1"/>
      </rPr>
      <t xml:space="preserve">№ 419 ПК </t>
    </r>
    <r>
      <rPr>
        <b/>
        <sz val="16"/>
        <rFont val="Times New Roman"/>
        <family val="1"/>
      </rPr>
      <t xml:space="preserve"> по профессии 43.01.09 Повар, кондитер на 2022-2023 учебный год (с 01 сентября 2022 года по 30 июня 2023 года)</t>
    </r>
  </si>
  <si>
    <t>01.09-03.09.22</t>
  </si>
  <si>
    <t>26.09.-01.10.22</t>
  </si>
  <si>
    <t>31.10-05.11.22</t>
  </si>
  <si>
    <t>28.11.-03.12.22</t>
  </si>
  <si>
    <t>26.12-31.12.22</t>
  </si>
  <si>
    <t>30.01-04.02.23</t>
  </si>
  <si>
    <t>27.02-04.03.23</t>
  </si>
  <si>
    <t>27.03.-01.04.23</t>
  </si>
  <si>
    <t>24.04.-29.04.23</t>
  </si>
  <si>
    <t>29.05-03.06.23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</si>
</sst>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6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theme="0"/>
      <name val="Times New Roman"/>
      <family val="1"/>
    </font>
    <font>
      <u val="single"/>
      <sz val="10"/>
      <color theme="0"/>
      <name val="Arial Cyr"/>
      <family val="0"/>
    </font>
    <font>
      <b/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7" fillId="31" borderId="8" applyNumberFormat="0" applyFont="0" applyAlignment="0" applyProtection="0"/>
    <xf numFmtId="9" fontId="47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42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10" xfId="53" applyFont="1" applyBorder="1" applyAlignment="1">
      <alignment textRotation="90"/>
      <protection/>
    </xf>
    <xf numFmtId="0" fontId="5" fillId="0" borderId="10" xfId="53" applyFont="1" applyBorder="1" applyAlignment="1">
      <alignment textRotation="90" wrapText="1"/>
      <protection/>
    </xf>
    <xf numFmtId="0" fontId="5" fillId="0" borderId="11" xfId="53" applyFont="1" applyBorder="1" applyAlignment="1">
      <alignment horizontal="center" vertical="center" textRotation="90"/>
      <protection/>
    </xf>
    <xf numFmtId="0" fontId="5" fillId="0" borderId="11" xfId="53" applyFont="1" applyBorder="1" applyAlignment="1">
      <alignment horizontal="center" vertical="center" textRotation="90" wrapText="1"/>
      <protection/>
    </xf>
    <xf numFmtId="1" fontId="5" fillId="0" borderId="11" xfId="53" applyNumberFormat="1" applyFont="1" applyBorder="1" applyAlignment="1">
      <alignment horizontal="center" vertical="center" textRotation="90" wrapText="1"/>
      <protection/>
    </xf>
    <xf numFmtId="0" fontId="7" fillId="0" borderId="11" xfId="53" applyFont="1" applyBorder="1" applyAlignment="1">
      <alignment horizontal="center" vertical="center" textRotation="90"/>
      <protection/>
    </xf>
    <xf numFmtId="0" fontId="7" fillId="33" borderId="11" xfId="53" applyFont="1" applyFill="1" applyBorder="1" applyAlignment="1">
      <alignment horizontal="center" vertical="center" textRotation="90"/>
      <protection/>
    </xf>
    <xf numFmtId="0" fontId="7" fillId="0" borderId="11" xfId="53" applyFont="1" applyBorder="1" applyAlignment="1">
      <alignment horizontal="center" vertical="center" textRotation="90" wrapText="1"/>
      <protection/>
    </xf>
    <xf numFmtId="0" fontId="7" fillId="34" borderId="11" xfId="53" applyFont="1" applyFill="1" applyBorder="1" applyAlignment="1">
      <alignment horizontal="center"/>
      <protection/>
    </xf>
    <xf numFmtId="0" fontId="9" fillId="34" borderId="11" xfId="53" applyFont="1" applyFill="1" applyBorder="1" applyAlignment="1">
      <alignment horizontal="center"/>
      <protection/>
    </xf>
    <xf numFmtId="0" fontId="5" fillId="0" borderId="12" xfId="53" applyFont="1" applyBorder="1" applyAlignment="1">
      <alignment textRotation="90" wrapText="1"/>
      <protection/>
    </xf>
    <xf numFmtId="0" fontId="5" fillId="0" borderId="12" xfId="53" applyFont="1" applyBorder="1" applyAlignment="1">
      <alignment textRotation="90"/>
      <protection/>
    </xf>
    <xf numFmtId="0" fontId="7" fillId="0" borderId="13" xfId="53" applyFont="1" applyBorder="1" applyAlignment="1">
      <alignment horizontal="left" wrapText="1"/>
      <protection/>
    </xf>
    <xf numFmtId="0" fontId="5" fillId="0" borderId="10" xfId="53" applyFont="1" applyBorder="1" applyAlignment="1">
      <alignment horizontal="center" textRotation="90"/>
      <protection/>
    </xf>
    <xf numFmtId="0" fontId="5" fillId="0" borderId="14" xfId="53" applyFont="1" applyBorder="1" applyAlignment="1">
      <alignment horizontal="center" textRotation="90" wrapText="1"/>
      <protection/>
    </xf>
    <xf numFmtId="0" fontId="7" fillId="35" borderId="11" xfId="53" applyFont="1" applyFill="1" applyBorder="1" applyAlignment="1">
      <alignment horizontal="center" wrapText="1"/>
      <protection/>
    </xf>
    <xf numFmtId="0" fontId="7" fillId="35" borderId="11" xfId="53" applyFont="1" applyFill="1" applyBorder="1" applyAlignment="1">
      <alignment horizontal="center"/>
      <protection/>
    </xf>
    <xf numFmtId="0" fontId="9" fillId="35" borderId="14" xfId="53" applyFont="1" applyFill="1" applyBorder="1" applyAlignment="1">
      <alignment horizontal="left" vertical="center" wrapText="1"/>
      <protection/>
    </xf>
    <xf numFmtId="0" fontId="19" fillId="35" borderId="14" xfId="53" applyFont="1" applyFill="1" applyBorder="1" applyAlignment="1">
      <alignment horizontal="left" vertical="center" wrapText="1"/>
      <protection/>
    </xf>
    <xf numFmtId="0" fontId="9" fillId="0" borderId="14" xfId="53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7" fillId="33" borderId="11" xfId="53" applyFont="1" applyFill="1" applyBorder="1" applyAlignment="1">
      <alignment horizontal="center" vertical="center"/>
      <protection/>
    </xf>
    <xf numFmtId="0" fontId="9" fillId="0" borderId="13" xfId="53" applyFont="1" applyBorder="1" applyAlignment="1">
      <alignment vertical="center" wrapText="1"/>
      <protection/>
    </xf>
    <xf numFmtId="0" fontId="3" fillId="0" borderId="15" xfId="0" applyFont="1" applyBorder="1" applyAlignment="1">
      <alignment horizontal="left" vertical="top" wrapText="1"/>
    </xf>
    <xf numFmtId="0" fontId="7" fillId="0" borderId="14" xfId="53" applyFont="1" applyBorder="1" applyAlignment="1">
      <alignment horizontal="center" vertical="center" textRotation="90"/>
      <protection/>
    </xf>
    <xf numFmtId="0" fontId="7" fillId="0" borderId="16" xfId="53" applyFont="1" applyBorder="1" applyAlignment="1">
      <alignment horizontal="center"/>
      <protection/>
    </xf>
    <xf numFmtId="0" fontId="9" fillId="35" borderId="11" xfId="53" applyFont="1" applyFill="1" applyBorder="1" applyAlignment="1">
      <alignment horizontal="center"/>
      <protection/>
    </xf>
    <xf numFmtId="0" fontId="9" fillId="0" borderId="11" xfId="53" applyFont="1" applyBorder="1" applyAlignment="1">
      <alignment wrapText="1"/>
      <protection/>
    </xf>
    <xf numFmtId="0" fontId="5" fillId="0" borderId="14" xfId="53" applyFont="1" applyBorder="1" applyAlignment="1">
      <alignment textRotation="90"/>
      <protection/>
    </xf>
    <xf numFmtId="0" fontId="7" fillId="35" borderId="11" xfId="53" applyFont="1" applyFill="1" applyBorder="1" applyAlignment="1">
      <alignment horizontal="center" vertical="center"/>
      <protection/>
    </xf>
    <xf numFmtId="0" fontId="13" fillId="0" borderId="13" xfId="53" applyFont="1" applyBorder="1" applyAlignment="1">
      <alignment horizontal="left" vertical="center" wrapText="1"/>
      <protection/>
    </xf>
    <xf numFmtId="0" fontId="8" fillId="35" borderId="13" xfId="53" applyFont="1" applyFill="1" applyBorder="1" applyAlignment="1">
      <alignment horizontal="center" vertical="center" wrapText="1"/>
      <protection/>
    </xf>
    <xf numFmtId="0" fontId="19" fillId="35" borderId="13" xfId="53" applyFont="1" applyFill="1" applyBorder="1" applyAlignment="1">
      <alignment horizontal="left" vertical="center" wrapText="1"/>
      <protection/>
    </xf>
    <xf numFmtId="0" fontId="9" fillId="0" borderId="13" xfId="53" applyFont="1" applyBorder="1" applyAlignment="1">
      <alignment horizontal="center" vertical="center" wrapText="1"/>
      <protection/>
    </xf>
    <xf numFmtId="0" fontId="8" fillId="36" borderId="13" xfId="53" applyFont="1" applyFill="1" applyBorder="1" applyAlignment="1">
      <alignment horizontal="center" vertical="center" wrapText="1"/>
      <protection/>
    </xf>
    <xf numFmtId="0" fontId="12" fillId="36" borderId="13" xfId="53" applyFont="1" applyFill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8" fillId="34" borderId="13" xfId="53" applyFont="1" applyFill="1" applyBorder="1" applyAlignment="1">
      <alignment horizontal="center" vertical="center" wrapText="1"/>
      <protection/>
    </xf>
    <xf numFmtId="0" fontId="23" fillId="34" borderId="13" xfId="53" applyFont="1" applyFill="1" applyBorder="1" applyAlignment="1">
      <alignment wrapText="1"/>
      <protection/>
    </xf>
    <xf numFmtId="0" fontId="23" fillId="34" borderId="13" xfId="53" applyFont="1" applyFill="1" applyBorder="1" applyAlignment="1">
      <alignment horizontal="left" vertical="center" wrapText="1"/>
      <protection/>
    </xf>
    <xf numFmtId="0" fontId="9" fillId="33" borderId="13" xfId="53" applyFont="1" applyFill="1" applyBorder="1" applyAlignment="1">
      <alignment vertical="center"/>
      <protection/>
    </xf>
    <xf numFmtId="0" fontId="7" fillId="0" borderId="13" xfId="53" applyFont="1" applyBorder="1" applyAlignment="1">
      <alignment horizontal="left" vertical="center" wrapText="1"/>
      <protection/>
    </xf>
    <xf numFmtId="0" fontId="9" fillId="0" borderId="17" xfId="53" applyFont="1" applyBorder="1" applyAlignment="1">
      <alignment vertical="center"/>
      <protection/>
    </xf>
    <xf numFmtId="0" fontId="9" fillId="0" borderId="13" xfId="53" applyFont="1" applyBorder="1" applyAlignment="1">
      <alignment vertical="center"/>
      <protection/>
    </xf>
    <xf numFmtId="0" fontId="13" fillId="0" borderId="14" xfId="53" applyFont="1" applyBorder="1" applyAlignment="1">
      <alignment horizontal="left" vertical="center"/>
      <protection/>
    </xf>
    <xf numFmtId="0" fontId="13" fillId="0" borderId="13" xfId="53" applyFont="1" applyBorder="1" applyAlignment="1">
      <alignment horizontal="left" vertical="center"/>
      <protection/>
    </xf>
    <xf numFmtId="0" fontId="8" fillId="36" borderId="13" xfId="53" applyFont="1" applyFill="1" applyBorder="1" applyAlignment="1">
      <alignment horizontal="center" vertical="center" wrapText="1"/>
      <protection/>
    </xf>
    <xf numFmtId="0" fontId="12" fillId="36" borderId="13" xfId="53" applyFont="1" applyFill="1" applyBorder="1" applyAlignment="1">
      <alignment horizontal="center" vertical="center" wrapText="1"/>
      <protection/>
    </xf>
    <xf numFmtId="0" fontId="8" fillId="35" borderId="13" xfId="53" applyFont="1" applyFill="1" applyBorder="1" applyAlignment="1">
      <alignment horizontal="center" vertical="center" wrapText="1"/>
      <protection/>
    </xf>
    <xf numFmtId="0" fontId="19" fillId="35" borderId="13" xfId="53" applyFont="1" applyFill="1" applyBorder="1" applyAlignment="1">
      <alignment horizontal="left" vertical="center" wrapText="1"/>
      <protection/>
    </xf>
    <xf numFmtId="0" fontId="9" fillId="0" borderId="14" xfId="53" applyFont="1" applyBorder="1" applyAlignment="1">
      <alignment vertical="center"/>
      <protection/>
    </xf>
    <xf numFmtId="0" fontId="9" fillId="0" borderId="14" xfId="53" applyFont="1" applyBorder="1" applyAlignment="1">
      <alignment vertical="center" wrapText="1"/>
      <protection/>
    </xf>
    <xf numFmtId="0" fontId="10" fillId="0" borderId="13" xfId="53" applyFont="1" applyBorder="1" applyAlignment="1">
      <alignment horizontal="left" vertical="center" wrapText="1"/>
      <protection/>
    </xf>
    <xf numFmtId="0" fontId="18" fillId="0" borderId="13" xfId="53" applyFont="1" applyBorder="1" applyAlignment="1">
      <alignment horizontal="left" vertical="center" wrapText="1"/>
      <protection/>
    </xf>
    <xf numFmtId="0" fontId="14" fillId="34" borderId="14" xfId="53" applyFont="1" applyFill="1" applyBorder="1" applyAlignment="1">
      <alignment horizontal="center" vertical="center" wrapText="1"/>
      <protection/>
    </xf>
    <xf numFmtId="0" fontId="14" fillId="34" borderId="14" xfId="53" applyFont="1" applyFill="1" applyBorder="1" applyAlignment="1">
      <alignment horizontal="left" vertical="center"/>
      <protection/>
    </xf>
    <xf numFmtId="0" fontId="9" fillId="33" borderId="13" xfId="53" applyFont="1" applyFill="1" applyBorder="1" applyAlignment="1">
      <alignment horizontal="center" vertical="center" wrapText="1"/>
      <protection/>
    </xf>
    <xf numFmtId="0" fontId="13" fillId="0" borderId="17" xfId="53" applyFont="1" applyBorder="1" applyAlignment="1">
      <alignment horizontal="center" vertical="center" wrapText="1"/>
      <protection/>
    </xf>
    <xf numFmtId="0" fontId="23" fillId="34" borderId="13" xfId="53" applyFont="1" applyFill="1" applyBorder="1" applyAlignment="1">
      <alignment horizontal="left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13" fillId="0" borderId="14" xfId="53" applyFont="1" applyBorder="1" applyAlignment="1">
      <alignment horizontal="center" vertical="center" wrapText="1"/>
      <protection/>
    </xf>
    <xf numFmtId="0" fontId="8" fillId="34" borderId="18" xfId="53" applyFont="1" applyFill="1" applyBorder="1" applyAlignment="1">
      <alignment horizontal="center" vertical="top" wrapText="1"/>
      <protection/>
    </xf>
    <xf numFmtId="0" fontId="8" fillId="34" borderId="19" xfId="53" applyFont="1" applyFill="1" applyBorder="1" applyAlignment="1">
      <alignment horizontal="left" vertical="top" wrapText="1"/>
      <protection/>
    </xf>
    <xf numFmtId="0" fontId="7" fillId="37" borderId="13" xfId="53" applyFont="1" applyFill="1" applyBorder="1" applyAlignment="1">
      <alignment horizontal="left" wrapText="1"/>
      <protection/>
    </xf>
    <xf numFmtId="0" fontId="7" fillId="35" borderId="11" xfId="53" applyFont="1" applyFill="1" applyBorder="1" applyAlignment="1">
      <alignment horizontal="center" vertical="center" wrapText="1"/>
      <protection/>
    </xf>
    <xf numFmtId="0" fontId="7" fillId="34" borderId="11" xfId="53" applyFont="1" applyFill="1" applyBorder="1" applyAlignment="1">
      <alignment horizontal="center" vertical="center"/>
      <protection/>
    </xf>
    <xf numFmtId="0" fontId="0" fillId="35" borderId="14" xfId="0" applyFill="1" applyBorder="1" applyAlignment="1">
      <alignment/>
    </xf>
    <xf numFmtId="0" fontId="14" fillId="38" borderId="13" xfId="53" applyFont="1" applyFill="1" applyBorder="1" applyAlignment="1">
      <alignment horizontal="center" vertical="center" wrapText="1"/>
      <protection/>
    </xf>
    <xf numFmtId="0" fontId="7" fillId="38" borderId="13" xfId="53" applyFont="1" applyFill="1" applyBorder="1" applyAlignment="1">
      <alignment horizontal="left" wrapText="1"/>
      <protection/>
    </xf>
    <xf numFmtId="0" fontId="7" fillId="38" borderId="11" xfId="53" applyFont="1" applyFill="1" applyBorder="1" applyAlignment="1">
      <alignment horizontal="center" vertical="center"/>
      <protection/>
    </xf>
    <xf numFmtId="0" fontId="9" fillId="38" borderId="13" xfId="53" applyFont="1" applyFill="1" applyBorder="1" applyAlignment="1">
      <alignment horizontal="center" vertical="center" wrapText="1"/>
      <protection/>
    </xf>
    <xf numFmtId="0" fontId="10" fillId="38" borderId="13" xfId="53" applyFont="1" applyFill="1" applyBorder="1" applyAlignment="1">
      <alignment horizontal="left" vertical="center" wrapText="1"/>
      <protection/>
    </xf>
    <xf numFmtId="0" fontId="9" fillId="0" borderId="13" xfId="53" applyFont="1" applyBorder="1" applyAlignment="1">
      <alignment horizontal="center" wrapText="1"/>
      <protection/>
    </xf>
    <xf numFmtId="0" fontId="8" fillId="34" borderId="14" xfId="53" applyFont="1" applyFill="1" applyBorder="1" applyAlignment="1">
      <alignment horizontal="left" vertical="center" wrapText="1"/>
      <protection/>
    </xf>
    <xf numFmtId="0" fontId="8" fillId="34" borderId="14" xfId="53" applyFont="1" applyFill="1" applyBorder="1" applyAlignment="1">
      <alignment horizontal="center" vertical="center" wrapText="1"/>
      <protection/>
    </xf>
    <xf numFmtId="0" fontId="8" fillId="34" borderId="2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0" xfId="53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/>
    </xf>
    <xf numFmtId="0" fontId="5" fillId="0" borderId="10" xfId="53" applyFont="1" applyBorder="1" applyAlignment="1">
      <alignment horizontal="center" vertical="center" textRotation="90" wrapText="1"/>
      <protection/>
    </xf>
    <xf numFmtId="0" fontId="5" fillId="0" borderId="12" xfId="53" applyFont="1" applyBorder="1" applyAlignment="1">
      <alignment horizontal="center" textRotation="90" wrapText="1"/>
      <protection/>
    </xf>
    <xf numFmtId="0" fontId="5" fillId="0" borderId="14" xfId="53" applyFont="1" applyBorder="1" applyAlignment="1">
      <alignment horizontal="center" textRotation="90"/>
      <protection/>
    </xf>
    <xf numFmtId="0" fontId="5" fillId="0" borderId="12" xfId="53" applyFont="1" applyBorder="1" applyAlignment="1">
      <alignment horizontal="center" textRotation="90"/>
      <protection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2" xfId="53" applyFont="1" applyBorder="1" applyAlignment="1">
      <alignment horizontal="center"/>
      <protection/>
    </xf>
    <xf numFmtId="0" fontId="9" fillId="0" borderId="13" xfId="53" applyFont="1" applyBorder="1" applyAlignment="1">
      <alignment horizontal="left" vertical="center" wrapText="1"/>
      <protection/>
    </xf>
    <xf numFmtId="0" fontId="7" fillId="39" borderId="11" xfId="53" applyFont="1" applyFill="1" applyBorder="1" applyAlignment="1">
      <alignment horizontal="center"/>
      <protection/>
    </xf>
    <xf numFmtId="0" fontId="7" fillId="39" borderId="11" xfId="53" applyFont="1" applyFill="1" applyBorder="1" applyAlignment="1">
      <alignment horizontal="center" wrapText="1"/>
      <protection/>
    </xf>
    <xf numFmtId="0" fontId="7" fillId="39" borderId="14" xfId="53" applyFont="1" applyFill="1" applyBorder="1" applyAlignment="1">
      <alignment horizontal="center"/>
      <protection/>
    </xf>
    <xf numFmtId="0" fontId="7" fillId="40" borderId="11" xfId="53" applyFont="1" applyFill="1" applyBorder="1" applyAlignment="1">
      <alignment horizontal="center"/>
      <protection/>
    </xf>
    <xf numFmtId="0" fontId="7" fillId="40" borderId="11" xfId="53" applyFont="1" applyFill="1" applyBorder="1" applyAlignment="1">
      <alignment horizontal="center" wrapText="1"/>
      <protection/>
    </xf>
    <xf numFmtId="0" fontId="7" fillId="40" borderId="14" xfId="53" applyFont="1" applyFill="1" applyBorder="1" applyAlignment="1">
      <alignment horizontal="center"/>
      <protection/>
    </xf>
    <xf numFmtId="0" fontId="14" fillId="0" borderId="11" xfId="53" applyFont="1" applyBorder="1" applyAlignment="1">
      <alignment horizontal="center"/>
      <protection/>
    </xf>
    <xf numFmtId="0" fontId="14" fillId="33" borderId="11" xfId="53" applyFont="1" applyFill="1" applyBorder="1" applyAlignment="1">
      <alignment horizontal="center"/>
      <protection/>
    </xf>
    <xf numFmtId="0" fontId="14" fillId="34" borderId="11" xfId="53" applyFont="1" applyFill="1" applyBorder="1" applyAlignment="1">
      <alignment horizontal="center"/>
      <protection/>
    </xf>
    <xf numFmtId="0" fontId="14" fillId="35" borderId="11" xfId="53" applyFont="1" applyFill="1" applyBorder="1" applyAlignment="1">
      <alignment horizontal="center"/>
      <protection/>
    </xf>
    <xf numFmtId="0" fontId="14" fillId="0" borderId="11" xfId="53" applyFont="1" applyFill="1" applyBorder="1" applyAlignment="1">
      <alignment horizontal="center"/>
      <protection/>
    </xf>
    <xf numFmtId="0" fontId="14" fillId="36" borderId="11" xfId="53" applyFont="1" applyFill="1" applyBorder="1" applyAlignment="1">
      <alignment horizontal="center"/>
      <protection/>
    </xf>
    <xf numFmtId="0" fontId="14" fillId="38" borderId="11" xfId="53" applyFont="1" applyFill="1" applyBorder="1" applyAlignment="1">
      <alignment horizontal="center"/>
      <protection/>
    </xf>
    <xf numFmtId="0" fontId="14" fillId="34" borderId="14" xfId="53" applyFont="1" applyFill="1" applyBorder="1" applyAlignment="1">
      <alignment horizontal="center"/>
      <protection/>
    </xf>
    <xf numFmtId="0" fontId="14" fillId="34" borderId="11" xfId="53" applyFont="1" applyFill="1" applyBorder="1" applyAlignment="1">
      <alignment horizontal="center" wrapText="1"/>
      <protection/>
    </xf>
    <xf numFmtId="0" fontId="8" fillId="35" borderId="14" xfId="53" applyFont="1" applyFill="1" applyBorder="1" applyAlignment="1">
      <alignment horizontal="center"/>
      <protection/>
    </xf>
    <xf numFmtId="0" fontId="14" fillId="0" borderId="11" xfId="53" applyFont="1" applyBorder="1" applyAlignment="1">
      <alignment horizontal="center" wrapText="1"/>
      <protection/>
    </xf>
    <xf numFmtId="0" fontId="14" fillId="35" borderId="11" xfId="53" applyFont="1" applyFill="1" applyBorder="1" applyAlignment="1">
      <alignment horizontal="center" wrapText="1"/>
      <protection/>
    </xf>
    <xf numFmtId="0" fontId="14" fillId="33" borderId="11" xfId="53" applyFont="1" applyFill="1" applyBorder="1" applyAlignment="1">
      <alignment horizontal="center" wrapText="1"/>
      <protection/>
    </xf>
    <xf numFmtId="0" fontId="24" fillId="33" borderId="11" xfId="53" applyFont="1" applyFill="1" applyBorder="1" applyAlignment="1">
      <alignment horizontal="center"/>
      <protection/>
    </xf>
    <xf numFmtId="0" fontId="24" fillId="0" borderId="11" xfId="53" applyFont="1" applyFill="1" applyBorder="1" applyAlignment="1">
      <alignment horizontal="center"/>
      <protection/>
    </xf>
    <xf numFmtId="0" fontId="14" fillId="38" borderId="11" xfId="53" applyFont="1" applyFill="1" applyBorder="1" applyAlignment="1">
      <alignment horizontal="center" vertical="center"/>
      <protection/>
    </xf>
    <xf numFmtId="0" fontId="14" fillId="33" borderId="11" xfId="53" applyFont="1" applyFill="1" applyBorder="1" applyAlignment="1">
      <alignment horizontal="center" vertical="center"/>
      <protection/>
    </xf>
    <xf numFmtId="0" fontId="8" fillId="34" borderId="11" xfId="53" applyFont="1" applyFill="1" applyBorder="1" applyAlignment="1">
      <alignment horizontal="center"/>
      <protection/>
    </xf>
    <xf numFmtId="0" fontId="68" fillId="0" borderId="11" xfId="53" applyFont="1" applyBorder="1" applyAlignment="1">
      <alignment horizontal="center"/>
      <protection/>
    </xf>
    <xf numFmtId="0" fontId="68" fillId="0" borderId="11" xfId="53" applyFont="1" applyFill="1" applyBorder="1" applyAlignment="1">
      <alignment horizontal="center"/>
      <protection/>
    </xf>
    <xf numFmtId="0" fontId="68" fillId="0" borderId="11" xfId="53" applyFont="1" applyBorder="1" applyAlignment="1">
      <alignment horizontal="center" wrapText="1"/>
      <protection/>
    </xf>
    <xf numFmtId="0" fontId="14" fillId="33" borderId="11" xfId="53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14" fillId="41" borderId="11" xfId="53" applyFont="1" applyFill="1" applyBorder="1" applyAlignment="1">
      <alignment horizontal="center"/>
      <protection/>
    </xf>
    <xf numFmtId="0" fontId="14" fillId="34" borderId="11" xfId="53" applyFont="1" applyFill="1" applyBorder="1" applyAlignment="1">
      <alignment horizontal="center" vertical="center"/>
      <protection/>
    </xf>
    <xf numFmtId="0" fontId="14" fillId="0" borderId="11" xfId="53" applyFont="1" applyFill="1" applyBorder="1" applyAlignment="1">
      <alignment horizontal="center" vertical="center"/>
      <protection/>
    </xf>
    <xf numFmtId="0" fontId="8" fillId="35" borderId="11" xfId="53" applyFont="1" applyFill="1" applyBorder="1" applyAlignment="1">
      <alignment horizontal="center"/>
      <protection/>
    </xf>
    <xf numFmtId="0" fontId="7" fillId="35" borderId="11" xfId="53" applyFont="1" applyFill="1" applyBorder="1" applyAlignment="1">
      <alignment horizontal="center" vertical="top" wrapText="1"/>
      <protection/>
    </xf>
    <xf numFmtId="0" fontId="5" fillId="0" borderId="14" xfId="53" applyFont="1" applyBorder="1" applyAlignment="1">
      <alignment textRotation="90" wrapText="1"/>
      <protection/>
    </xf>
    <xf numFmtId="0" fontId="5" fillId="0" borderId="10" xfId="53" applyFont="1" applyBorder="1" applyAlignment="1">
      <alignment horizontal="center" textRotation="90" wrapText="1"/>
      <protection/>
    </xf>
    <xf numFmtId="0" fontId="8" fillId="34" borderId="14" xfId="53" applyFont="1" applyFill="1" applyBorder="1" applyAlignment="1">
      <alignment horizontal="center"/>
      <protection/>
    </xf>
    <xf numFmtId="0" fontId="68" fillId="38" borderId="11" xfId="53" applyFont="1" applyFill="1" applyBorder="1" applyAlignment="1">
      <alignment horizontal="center" vertical="center"/>
      <protection/>
    </xf>
    <xf numFmtId="0" fontId="68" fillId="0" borderId="11" xfId="53" applyFont="1" applyFill="1" applyBorder="1" applyAlignment="1">
      <alignment horizontal="center" vertical="center"/>
      <protection/>
    </xf>
    <xf numFmtId="0" fontId="8" fillId="41" borderId="11" xfId="53" applyFont="1" applyFill="1" applyBorder="1" applyAlignment="1">
      <alignment horizontal="center"/>
      <protection/>
    </xf>
    <xf numFmtId="0" fontId="68" fillId="33" borderId="11" xfId="53" applyFont="1" applyFill="1" applyBorder="1" applyAlignment="1">
      <alignment horizontal="center" vertical="center"/>
      <protection/>
    </xf>
    <xf numFmtId="0" fontId="20" fillId="35" borderId="14" xfId="0" applyFont="1" applyFill="1" applyBorder="1" applyAlignment="1">
      <alignment/>
    </xf>
    <xf numFmtId="0" fontId="14" fillId="0" borderId="11" xfId="53" applyFont="1" applyBorder="1" applyAlignment="1">
      <alignment horizontal="center" vertical="center"/>
      <protection/>
    </xf>
    <xf numFmtId="0" fontId="14" fillId="0" borderId="11" xfId="53" applyFont="1" applyBorder="1" applyAlignment="1">
      <alignment horizontal="left"/>
      <protection/>
    </xf>
    <xf numFmtId="0" fontId="14" fillId="0" borderId="11" xfId="53" applyFont="1" applyBorder="1" applyAlignment="1">
      <alignment horizontal="center" vertical="center" wrapText="1"/>
      <protection/>
    </xf>
    <xf numFmtId="0" fontId="8" fillId="34" borderId="11" xfId="53" applyFont="1" applyFill="1" applyBorder="1" applyAlignment="1">
      <alignment horizontal="center" vertical="center"/>
      <protection/>
    </xf>
    <xf numFmtId="0" fontId="8" fillId="36" borderId="11" xfId="53" applyFont="1" applyFill="1" applyBorder="1" applyAlignment="1">
      <alignment horizontal="center" vertical="center"/>
      <protection/>
    </xf>
    <xf numFmtId="0" fontId="8" fillId="38" borderId="11" xfId="53" applyFont="1" applyFill="1" applyBorder="1" applyAlignment="1">
      <alignment horizontal="center" vertical="center"/>
      <protection/>
    </xf>
    <xf numFmtId="0" fontId="14" fillId="42" borderId="11" xfId="53" applyFont="1" applyFill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 textRotation="90" wrapText="1"/>
      <protection/>
    </xf>
    <xf numFmtId="0" fontId="5" fillId="0" borderId="12" xfId="53" applyFont="1" applyBorder="1" applyAlignment="1">
      <alignment horizontal="center" vertical="center" textRotation="90" wrapText="1"/>
      <protection/>
    </xf>
    <xf numFmtId="0" fontId="5" fillId="0" borderId="12" xfId="53" applyFont="1" applyBorder="1" applyAlignment="1">
      <alignment horizontal="center" vertical="center" textRotation="90"/>
      <protection/>
    </xf>
    <xf numFmtId="0" fontId="14" fillId="42" borderId="20" xfId="53" applyFont="1" applyFill="1" applyBorder="1" applyAlignment="1">
      <alignment horizontal="left" vertical="top" wrapText="1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/>
      <protection/>
    </xf>
    <xf numFmtId="0" fontId="5" fillId="0" borderId="14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34" borderId="12" xfId="53" applyFont="1" applyFill="1" applyBorder="1" applyAlignment="1">
      <alignment horizontal="left" vertical="top" wrapText="1"/>
      <protection/>
    </xf>
    <xf numFmtId="0" fontId="8" fillId="34" borderId="16" xfId="53" applyFont="1" applyFill="1" applyBorder="1" applyAlignment="1">
      <alignment horizontal="left" vertical="top" wrapText="1"/>
      <protection/>
    </xf>
    <xf numFmtId="0" fontId="7" fillId="0" borderId="12" xfId="53" applyFont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5" fillId="0" borderId="12" xfId="53" applyFont="1" applyBorder="1" applyAlignment="1">
      <alignment horizontal="center"/>
      <protection/>
    </xf>
    <xf numFmtId="0" fontId="5" fillId="0" borderId="16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8" fillId="0" borderId="13" xfId="53" applyFont="1" applyBorder="1" applyAlignment="1">
      <alignment horizontal="center" vertical="center" textRotation="90" wrapText="1"/>
      <protection/>
    </xf>
    <xf numFmtId="0" fontId="8" fillId="0" borderId="17" xfId="53" applyFont="1" applyBorder="1" applyAlignment="1">
      <alignment horizontal="center" vertical="center" textRotation="90" wrapText="1"/>
      <protection/>
    </xf>
    <xf numFmtId="0" fontId="8" fillId="0" borderId="21" xfId="53" applyFont="1" applyBorder="1" applyAlignment="1">
      <alignment horizontal="center" vertical="center" textRotation="90" wrapText="1"/>
      <protection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7" fillId="0" borderId="12" xfId="53" applyFont="1" applyBorder="1" applyAlignment="1">
      <alignment horizontal="center" wrapText="1"/>
      <protection/>
    </xf>
    <xf numFmtId="0" fontId="0" fillId="0" borderId="16" xfId="0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3" xfId="53" applyFont="1" applyBorder="1" applyAlignment="1">
      <alignment horizontal="center" textRotation="90" wrapText="1"/>
      <protection/>
    </xf>
    <xf numFmtId="0" fontId="4" fillId="0" borderId="17" xfId="53" applyFont="1" applyBorder="1" applyAlignment="1">
      <alignment horizontal="center" textRotation="90" wrapText="1"/>
      <protection/>
    </xf>
    <xf numFmtId="0" fontId="4" fillId="0" borderId="21" xfId="53" applyFont="1" applyBorder="1" applyAlignment="1">
      <alignment horizontal="center" textRotation="90" wrapText="1"/>
      <protection/>
    </xf>
    <xf numFmtId="0" fontId="7" fillId="0" borderId="16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7" fillId="0" borderId="16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 wrapText="1"/>
      <protection/>
    </xf>
    <xf numFmtId="0" fontId="6" fillId="0" borderId="13" xfId="42" applyBorder="1" applyAlignment="1" applyProtection="1">
      <alignment horizontal="center" vertical="center" textRotation="90"/>
      <protection/>
    </xf>
    <xf numFmtId="0" fontId="6" fillId="0" borderId="17" xfId="42" applyBorder="1" applyAlignment="1" applyProtection="1">
      <alignment horizontal="center" vertical="center" textRotation="90"/>
      <protection/>
    </xf>
    <xf numFmtId="0" fontId="6" fillId="0" borderId="21" xfId="42" applyBorder="1" applyAlignment="1" applyProtection="1">
      <alignment horizontal="center" vertical="center" textRotation="90"/>
      <protection/>
    </xf>
    <xf numFmtId="0" fontId="10" fillId="0" borderId="1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8" fillId="34" borderId="22" xfId="53" applyFont="1" applyFill="1" applyBorder="1" applyAlignment="1">
      <alignment horizontal="center" vertical="center" wrapText="1"/>
      <protection/>
    </xf>
    <xf numFmtId="0" fontId="8" fillId="34" borderId="15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5" fillId="0" borderId="22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0" fontId="7" fillId="0" borderId="14" xfId="53" applyFont="1" applyBorder="1" applyAlignment="1">
      <alignment horizontal="center"/>
      <protection/>
    </xf>
    <xf numFmtId="1" fontId="5" fillId="0" borderId="14" xfId="53" applyNumberFormat="1" applyFont="1" applyBorder="1" applyAlignment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2"/>
  <sheetViews>
    <sheetView view="pageBreakPreview" zoomScale="110" zoomScaleSheetLayoutView="110" zoomScalePageLayoutView="0" workbookViewId="0" topLeftCell="A1">
      <selection activeCell="E10" sqref="E10:Q10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75390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37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7" width="5.625" style="0" customWidth="1"/>
    <col min="58" max="58" width="5.375" style="0" customWidth="1"/>
    <col min="59" max="59" width="4.875" style="0" customWidth="1"/>
  </cols>
  <sheetData>
    <row r="1" spans="2:101" ht="48.75" customHeight="1">
      <c r="B1" s="13"/>
      <c r="C1" s="11"/>
      <c r="J1" s="168" t="s">
        <v>157</v>
      </c>
      <c r="K1" s="168"/>
      <c r="L1" s="168"/>
      <c r="M1" s="168"/>
      <c r="N1" s="10"/>
      <c r="O1" s="10"/>
      <c r="P1" s="10"/>
      <c r="Q1" s="1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</row>
    <row r="2" spans="3:101" ht="18.75">
      <c r="C2" s="11"/>
      <c r="J2" s="12" t="s">
        <v>156</v>
      </c>
      <c r="K2" s="12"/>
      <c r="L2" s="12"/>
      <c r="M2" s="12"/>
      <c r="N2" s="12"/>
      <c r="O2" s="12"/>
      <c r="P2" s="12"/>
      <c r="Q2" s="12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</row>
    <row r="3" spans="3:101" ht="18.75">
      <c r="C3" s="11"/>
      <c r="J3" s="10" t="s">
        <v>194</v>
      </c>
      <c r="K3" s="10"/>
      <c r="L3" s="10"/>
      <c r="M3" s="10"/>
      <c r="N3" s="10"/>
      <c r="O3" s="10"/>
      <c r="P3" s="10"/>
      <c r="Q3" s="10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</row>
    <row r="4" spans="3:101" ht="18.75">
      <c r="C4" s="11"/>
      <c r="J4" s="164" t="s">
        <v>195</v>
      </c>
      <c r="K4" s="165"/>
      <c r="L4" s="165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</row>
    <row r="5" spans="1:101" ht="66.75" customHeight="1">
      <c r="A5" s="169" t="s">
        <v>47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</row>
    <row r="6" spans="1:101" ht="21.75" customHeight="1">
      <c r="A6" s="170" t="s">
        <v>51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</row>
    <row r="7" spans="1:101" ht="15.75">
      <c r="A7" s="162" t="s">
        <v>101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</row>
    <row r="8" spans="1:101" ht="34.5" customHeight="1">
      <c r="A8" s="172" t="s">
        <v>104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</row>
    <row r="9" spans="1:101" ht="15.75">
      <c r="A9" s="162" t="s">
        <v>102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</row>
    <row r="10" spans="1:101" ht="90" customHeight="1">
      <c r="A10" s="7"/>
      <c r="B10" s="9"/>
      <c r="C10" s="9"/>
      <c r="D10" s="9"/>
      <c r="E10" s="166" t="s">
        <v>55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</row>
    <row r="11" spans="1:101" ht="18.75">
      <c r="A11" s="7"/>
      <c r="B11" s="9"/>
      <c r="C11" s="9"/>
      <c r="D11" s="9"/>
      <c r="E11" s="166" t="s">
        <v>160</v>
      </c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</row>
    <row r="12" spans="3:101" ht="18.75">
      <c r="C12" s="7"/>
      <c r="E12" s="166" t="s">
        <v>159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</row>
    <row r="13" spans="5:101" ht="18.75">
      <c r="E13" s="166" t="s">
        <v>46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</row>
    <row r="14" spans="5:101" ht="16.5" customHeight="1">
      <c r="E14" s="166" t="s">
        <v>56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</row>
    <row r="15" spans="5:101" ht="16.5" customHeight="1">
      <c r="E15" s="101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</row>
    <row r="16" spans="1:101" ht="80.2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</row>
    <row r="17" spans="1:10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</row>
    <row r="18" spans="1:10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</row>
    <row r="19" spans="1:10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</row>
    <row r="20" spans="1:10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</row>
    <row r="21" spans="1:10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</row>
    <row r="22" spans="1:10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</row>
    <row r="23" spans="1:10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</row>
    <row r="24" spans="1:10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</row>
    <row r="25" spans="1:101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</row>
    <row r="26" spans="1:10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</row>
    <row r="27" spans="1:10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</row>
    <row r="28" spans="1:10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</row>
    <row r="29" spans="1:10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</row>
    <row r="30" spans="1:10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</row>
    <row r="31" spans="1:10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</row>
    <row r="32" spans="1:10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</row>
  </sheetData>
  <sheetProtection/>
  <mergeCells count="12">
    <mergeCell ref="J1:M1"/>
    <mergeCell ref="A5:Q5"/>
    <mergeCell ref="A6:Q6"/>
    <mergeCell ref="A7:Q7"/>
    <mergeCell ref="A8:Q8"/>
    <mergeCell ref="A9:Q9"/>
    <mergeCell ref="J4:L4"/>
    <mergeCell ref="E14:Q14"/>
    <mergeCell ref="E10:Q10"/>
    <mergeCell ref="E11:Q11"/>
    <mergeCell ref="E12:Q12"/>
    <mergeCell ref="E13:Q13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36"/>
  <sheetViews>
    <sheetView zoomScaleSheetLayoutView="75" zoomScalePageLayoutView="0" workbookViewId="0" topLeftCell="A1">
      <pane xSplit="3" ySplit="7" topLeftCell="L2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AW1"/>
    </sheetView>
  </sheetViews>
  <sheetFormatPr defaultColWidth="9.00390625" defaultRowHeight="12.75"/>
  <cols>
    <col min="1" max="1" width="2.75390625" style="0" customWidth="1"/>
    <col min="2" max="2" width="11.875" style="0" customWidth="1"/>
    <col min="3" max="3" width="35.875" style="0" customWidth="1"/>
    <col min="4" max="4" width="4.375" style="0" customWidth="1"/>
    <col min="5" max="5" width="4.00390625" style="0" customWidth="1"/>
    <col min="6" max="7" width="3.75390625" style="0" customWidth="1"/>
    <col min="8" max="11" width="4.125" style="0" customWidth="1"/>
    <col min="12" max="16" width="4.00390625" style="0" customWidth="1"/>
    <col min="17" max="20" width="3.875" style="0" customWidth="1"/>
    <col min="21" max="27" width="4.00390625" style="0" customWidth="1"/>
    <col min="28" max="31" width="3.875" style="0" customWidth="1"/>
    <col min="32" max="44" width="4.00390625" style="0" customWidth="1"/>
    <col min="45" max="46" width="4.00390625" style="2" customWidth="1"/>
    <col min="47" max="55" width="4.00390625" style="0" customWidth="1"/>
    <col min="56" max="56" width="10.25390625" style="0" bestFit="1" customWidth="1"/>
  </cols>
  <sheetData>
    <row r="1" spans="1:56" ht="39" customHeight="1" thickBot="1">
      <c r="A1" s="208" t="s">
        <v>196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9"/>
      <c r="AY1" s="209"/>
      <c r="AZ1" s="209"/>
      <c r="BA1" s="209"/>
      <c r="BB1" s="209"/>
      <c r="BC1" s="209"/>
      <c r="BD1" s="209"/>
    </row>
    <row r="2" spans="1:56" ht="42.75" customHeight="1" thickBot="1">
      <c r="A2" s="190" t="s">
        <v>0</v>
      </c>
      <c r="B2" s="190" t="s">
        <v>1</v>
      </c>
      <c r="C2" s="190" t="s">
        <v>2</v>
      </c>
      <c r="D2" s="43" t="s">
        <v>117</v>
      </c>
      <c r="E2" s="176" t="s">
        <v>3</v>
      </c>
      <c r="F2" s="185"/>
      <c r="G2" s="186"/>
      <c r="H2" s="14" t="s">
        <v>167</v>
      </c>
      <c r="I2" s="176" t="s">
        <v>4</v>
      </c>
      <c r="J2" s="177"/>
      <c r="K2" s="177"/>
      <c r="L2" s="99" t="s">
        <v>168</v>
      </c>
      <c r="M2" s="187" t="s">
        <v>5</v>
      </c>
      <c r="N2" s="195"/>
      <c r="O2" s="196"/>
      <c r="P2" s="139" t="s">
        <v>98</v>
      </c>
      <c r="Q2" s="187" t="s">
        <v>6</v>
      </c>
      <c r="R2" s="195"/>
      <c r="S2" s="195"/>
      <c r="T2" s="196"/>
      <c r="U2" s="140" t="s">
        <v>169</v>
      </c>
      <c r="V2" s="187" t="s">
        <v>7</v>
      </c>
      <c r="W2" s="188"/>
      <c r="X2" s="188"/>
      <c r="Y2" s="28" t="s">
        <v>170</v>
      </c>
      <c r="Z2" s="187" t="s">
        <v>8</v>
      </c>
      <c r="AA2" s="195"/>
      <c r="AB2" s="196"/>
      <c r="AC2" s="139" t="s">
        <v>171</v>
      </c>
      <c r="AD2" s="187" t="s">
        <v>9</v>
      </c>
      <c r="AE2" s="195"/>
      <c r="AF2" s="195"/>
      <c r="AG2" s="196"/>
      <c r="AH2" s="43" t="s">
        <v>172</v>
      </c>
      <c r="AI2" s="193" t="s">
        <v>10</v>
      </c>
      <c r="AJ2" s="193"/>
      <c r="AK2" s="194"/>
      <c r="AL2" s="43" t="s">
        <v>173</v>
      </c>
      <c r="AM2" s="176" t="s">
        <v>11</v>
      </c>
      <c r="AN2" s="193"/>
      <c r="AO2" s="194"/>
      <c r="AP2" s="25" t="s">
        <v>174</v>
      </c>
      <c r="AQ2" s="25"/>
      <c r="AR2" s="103" t="s">
        <v>12</v>
      </c>
      <c r="AS2" s="40"/>
      <c r="AT2" s="99" t="s">
        <v>175</v>
      </c>
      <c r="AU2" s="176" t="s">
        <v>13</v>
      </c>
      <c r="AV2" s="193"/>
      <c r="AW2" s="193"/>
      <c r="AX2" s="193"/>
      <c r="AY2" s="194"/>
      <c r="AZ2" s="176" t="s">
        <v>14</v>
      </c>
      <c r="BA2" s="177"/>
      <c r="BB2" s="177"/>
      <c r="BC2" s="184"/>
      <c r="BD2" s="197" t="s">
        <v>164</v>
      </c>
    </row>
    <row r="3" spans="1:56" ht="13.5" thickBot="1">
      <c r="A3" s="191"/>
      <c r="B3" s="191"/>
      <c r="C3" s="191"/>
      <c r="D3" s="178" t="s">
        <v>15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80"/>
      <c r="BD3" s="198"/>
    </row>
    <row r="4" spans="1:56" s="1" customFormat="1" ht="15" customHeight="1" thickBot="1">
      <c r="A4" s="192"/>
      <c r="B4" s="192"/>
      <c r="C4" s="192"/>
      <c r="D4" s="16">
        <v>36</v>
      </c>
      <c r="E4" s="16">
        <v>37</v>
      </c>
      <c r="F4" s="16">
        <v>38</v>
      </c>
      <c r="G4" s="16">
        <v>39</v>
      </c>
      <c r="H4" s="16">
        <v>40</v>
      </c>
      <c r="I4" s="16">
        <v>41</v>
      </c>
      <c r="J4" s="16">
        <v>42</v>
      </c>
      <c r="K4" s="17">
        <v>43</v>
      </c>
      <c r="L4" s="17">
        <v>44</v>
      </c>
      <c r="M4" s="17">
        <v>45</v>
      </c>
      <c r="N4" s="17">
        <v>46</v>
      </c>
      <c r="O4" s="17">
        <v>47</v>
      </c>
      <c r="P4" s="17">
        <v>48</v>
      </c>
      <c r="Q4" s="17">
        <v>49</v>
      </c>
      <c r="R4" s="17">
        <v>50</v>
      </c>
      <c r="S4" s="17">
        <v>51</v>
      </c>
      <c r="T4" s="17">
        <v>52</v>
      </c>
      <c r="U4" s="18">
        <v>1</v>
      </c>
      <c r="V4" s="18">
        <v>2</v>
      </c>
      <c r="W4" s="18">
        <v>3</v>
      </c>
      <c r="X4" s="18">
        <v>4</v>
      </c>
      <c r="Y4" s="18">
        <v>5</v>
      </c>
      <c r="Z4" s="18">
        <v>6</v>
      </c>
      <c r="AA4" s="18">
        <v>7</v>
      </c>
      <c r="AB4" s="18">
        <v>8</v>
      </c>
      <c r="AC4" s="18">
        <v>9</v>
      </c>
      <c r="AD4" s="18">
        <v>10</v>
      </c>
      <c r="AE4" s="18">
        <v>11</v>
      </c>
      <c r="AF4" s="18">
        <v>12</v>
      </c>
      <c r="AG4" s="18">
        <v>13</v>
      </c>
      <c r="AH4" s="18">
        <v>14</v>
      </c>
      <c r="AI4" s="18">
        <v>15</v>
      </c>
      <c r="AJ4" s="18">
        <v>16</v>
      </c>
      <c r="AK4" s="18">
        <v>17</v>
      </c>
      <c r="AL4" s="18">
        <v>18</v>
      </c>
      <c r="AM4" s="18">
        <v>19</v>
      </c>
      <c r="AN4" s="18">
        <v>20</v>
      </c>
      <c r="AO4" s="18">
        <v>21</v>
      </c>
      <c r="AP4" s="18">
        <v>22</v>
      </c>
      <c r="AQ4" s="18">
        <v>23</v>
      </c>
      <c r="AR4" s="18">
        <v>24</v>
      </c>
      <c r="AS4" s="18">
        <v>25</v>
      </c>
      <c r="AT4" s="18">
        <v>26</v>
      </c>
      <c r="AU4" s="18">
        <v>27</v>
      </c>
      <c r="AV4" s="18">
        <v>28</v>
      </c>
      <c r="AW4" s="18">
        <v>29</v>
      </c>
      <c r="AX4" s="18">
        <v>30</v>
      </c>
      <c r="AY4" s="18">
        <v>31</v>
      </c>
      <c r="AZ4" s="18">
        <v>32</v>
      </c>
      <c r="BA4" s="18">
        <v>33</v>
      </c>
      <c r="BB4" s="18">
        <v>34</v>
      </c>
      <c r="BC4" s="18">
        <v>35</v>
      </c>
      <c r="BD4" s="199"/>
    </row>
    <row r="5" spans="1:56" ht="12" customHeight="1" thickBot="1">
      <c r="A5" s="210" t="s">
        <v>16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2"/>
    </row>
    <row r="6" spans="1:56" s="1" customFormat="1" ht="15.75" customHeight="1" thickBot="1">
      <c r="A6" s="16"/>
      <c r="B6" s="16"/>
      <c r="C6" s="16"/>
      <c r="D6" s="19">
        <v>1</v>
      </c>
      <c r="E6" s="19">
        <v>2</v>
      </c>
      <c r="F6" s="19">
        <v>3</v>
      </c>
      <c r="G6" s="19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  <c r="Q6" s="19">
        <v>14</v>
      </c>
      <c r="R6" s="19">
        <v>15</v>
      </c>
      <c r="S6" s="19">
        <v>16</v>
      </c>
      <c r="T6" s="19">
        <v>17</v>
      </c>
      <c r="U6" s="19">
        <v>18</v>
      </c>
      <c r="V6" s="19">
        <v>19</v>
      </c>
      <c r="W6" s="19">
        <v>20</v>
      </c>
      <c r="X6" s="19">
        <v>21</v>
      </c>
      <c r="Y6" s="19">
        <v>22</v>
      </c>
      <c r="Z6" s="19">
        <v>23</v>
      </c>
      <c r="AA6" s="19">
        <v>24</v>
      </c>
      <c r="AB6" s="19">
        <v>25</v>
      </c>
      <c r="AC6" s="19">
        <v>26</v>
      </c>
      <c r="AD6" s="19">
        <v>27</v>
      </c>
      <c r="AE6" s="19">
        <v>28</v>
      </c>
      <c r="AF6" s="19">
        <v>29</v>
      </c>
      <c r="AG6" s="19">
        <v>30</v>
      </c>
      <c r="AH6" s="19">
        <v>31</v>
      </c>
      <c r="AI6" s="19">
        <v>32</v>
      </c>
      <c r="AJ6" s="19">
        <v>33</v>
      </c>
      <c r="AK6" s="19">
        <v>34</v>
      </c>
      <c r="AL6" s="19">
        <v>35</v>
      </c>
      <c r="AM6" s="19">
        <v>36</v>
      </c>
      <c r="AN6" s="19">
        <v>37</v>
      </c>
      <c r="AO6" s="19">
        <v>38</v>
      </c>
      <c r="AP6" s="19">
        <v>39</v>
      </c>
      <c r="AQ6" s="19">
        <v>40</v>
      </c>
      <c r="AR6" s="19">
        <v>41</v>
      </c>
      <c r="AS6" s="20">
        <v>42</v>
      </c>
      <c r="AT6" s="20">
        <v>43</v>
      </c>
      <c r="AU6" s="19">
        <v>44</v>
      </c>
      <c r="AV6" s="19">
        <v>45</v>
      </c>
      <c r="AW6" s="19">
        <v>46</v>
      </c>
      <c r="AX6" s="19">
        <v>47</v>
      </c>
      <c r="AY6" s="19">
        <v>48</v>
      </c>
      <c r="AZ6" s="19">
        <v>49</v>
      </c>
      <c r="BA6" s="19">
        <v>50</v>
      </c>
      <c r="BB6" s="19">
        <v>51</v>
      </c>
      <c r="BC6" s="19">
        <v>52</v>
      </c>
      <c r="BD6" s="21"/>
    </row>
    <row r="7" spans="1:56" ht="19.5" customHeight="1" thickBot="1">
      <c r="A7" s="181" t="s">
        <v>17</v>
      </c>
      <c r="B7" s="53" t="s">
        <v>18</v>
      </c>
      <c r="C7" s="53" t="s">
        <v>19</v>
      </c>
      <c r="D7" s="22">
        <f aca="true" t="shared" si="0" ref="D7:T7">SUM(D8,D18,D23)</f>
        <v>28</v>
      </c>
      <c r="E7" s="22">
        <f t="shared" si="0"/>
        <v>32</v>
      </c>
      <c r="F7" s="22">
        <f t="shared" si="0"/>
        <v>28</v>
      </c>
      <c r="G7" s="22">
        <f t="shared" si="0"/>
        <v>32</v>
      </c>
      <c r="H7" s="22">
        <f t="shared" si="0"/>
        <v>28</v>
      </c>
      <c r="I7" s="22">
        <f t="shared" si="0"/>
        <v>32</v>
      </c>
      <c r="J7" s="22">
        <f t="shared" si="0"/>
        <v>28</v>
      </c>
      <c r="K7" s="22">
        <f t="shared" si="0"/>
        <v>32</v>
      </c>
      <c r="L7" s="22">
        <f t="shared" si="0"/>
        <v>28</v>
      </c>
      <c r="M7" s="22">
        <f t="shared" si="0"/>
        <v>32</v>
      </c>
      <c r="N7" s="22">
        <f t="shared" si="0"/>
        <v>28</v>
      </c>
      <c r="O7" s="22">
        <f t="shared" si="0"/>
        <v>32</v>
      </c>
      <c r="P7" s="22">
        <f t="shared" si="0"/>
        <v>28</v>
      </c>
      <c r="Q7" s="22">
        <f t="shared" si="0"/>
        <v>32</v>
      </c>
      <c r="R7" s="22">
        <f t="shared" si="0"/>
        <v>28</v>
      </c>
      <c r="S7" s="22">
        <f t="shared" si="0"/>
        <v>32</v>
      </c>
      <c r="T7" s="22">
        <f t="shared" si="0"/>
        <v>30</v>
      </c>
      <c r="U7" s="108" t="s">
        <v>20</v>
      </c>
      <c r="V7" s="108" t="s">
        <v>20</v>
      </c>
      <c r="W7" s="22">
        <f aca="true" t="shared" si="1" ref="W7:AT7">SUM(W8,W18,W23)</f>
        <v>30</v>
      </c>
      <c r="X7" s="22">
        <f t="shared" si="1"/>
        <v>30</v>
      </c>
      <c r="Y7" s="22">
        <f t="shared" si="1"/>
        <v>30</v>
      </c>
      <c r="Z7" s="22">
        <f t="shared" si="1"/>
        <v>30</v>
      </c>
      <c r="AA7" s="22">
        <f t="shared" si="1"/>
        <v>30</v>
      </c>
      <c r="AB7" s="22">
        <f t="shared" si="1"/>
        <v>30</v>
      </c>
      <c r="AC7" s="22">
        <f t="shared" si="1"/>
        <v>30</v>
      </c>
      <c r="AD7" s="22">
        <f t="shared" si="1"/>
        <v>30</v>
      </c>
      <c r="AE7" s="22">
        <f t="shared" si="1"/>
        <v>30</v>
      </c>
      <c r="AF7" s="22">
        <f t="shared" si="1"/>
        <v>30</v>
      </c>
      <c r="AG7" s="22">
        <f t="shared" si="1"/>
        <v>30</v>
      </c>
      <c r="AH7" s="22">
        <f t="shared" si="1"/>
        <v>30</v>
      </c>
      <c r="AI7" s="22">
        <f t="shared" si="1"/>
        <v>30</v>
      </c>
      <c r="AJ7" s="22">
        <f t="shared" si="1"/>
        <v>30</v>
      </c>
      <c r="AK7" s="22">
        <f t="shared" si="1"/>
        <v>30</v>
      </c>
      <c r="AL7" s="22">
        <f t="shared" si="1"/>
        <v>30</v>
      </c>
      <c r="AM7" s="22">
        <f t="shared" si="1"/>
        <v>30</v>
      </c>
      <c r="AN7" s="22">
        <f t="shared" si="1"/>
        <v>30</v>
      </c>
      <c r="AO7" s="22">
        <f t="shared" si="1"/>
        <v>30</v>
      </c>
      <c r="AP7" s="22">
        <f t="shared" si="1"/>
        <v>30</v>
      </c>
      <c r="AQ7" s="22">
        <f t="shared" si="1"/>
        <v>30</v>
      </c>
      <c r="AR7" s="22">
        <f t="shared" si="1"/>
        <v>30</v>
      </c>
      <c r="AS7" s="22">
        <f t="shared" si="1"/>
        <v>30</v>
      </c>
      <c r="AT7" s="22">
        <f t="shared" si="1"/>
        <v>30</v>
      </c>
      <c r="AU7" s="105" t="s">
        <v>20</v>
      </c>
      <c r="AV7" s="105" t="s">
        <v>20</v>
      </c>
      <c r="AW7" s="105" t="s">
        <v>20</v>
      </c>
      <c r="AX7" s="105" t="s">
        <v>20</v>
      </c>
      <c r="AY7" s="105" t="s">
        <v>20</v>
      </c>
      <c r="AZ7" s="105" t="s">
        <v>20</v>
      </c>
      <c r="BA7" s="105" t="s">
        <v>20</v>
      </c>
      <c r="BB7" s="105" t="s">
        <v>20</v>
      </c>
      <c r="BC7" s="105" t="s">
        <v>20</v>
      </c>
      <c r="BD7" s="113">
        <f>SUM(BD8,BD18,BD22)</f>
        <v>1230</v>
      </c>
    </row>
    <row r="8" spans="1:56" ht="27" customHeight="1" thickBot="1">
      <c r="A8" s="182"/>
      <c r="B8" s="53" t="s">
        <v>72</v>
      </c>
      <c r="C8" s="74" t="s">
        <v>73</v>
      </c>
      <c r="D8" s="22">
        <f aca="true" t="shared" si="2" ref="D8:T8">SUM(D9,D10,D11,D12,D13,D14,D15,D16,D17)</f>
        <v>20</v>
      </c>
      <c r="E8" s="22">
        <f t="shared" si="2"/>
        <v>26</v>
      </c>
      <c r="F8" s="22">
        <f t="shared" si="2"/>
        <v>20</v>
      </c>
      <c r="G8" s="22">
        <f t="shared" si="2"/>
        <v>26</v>
      </c>
      <c r="H8" s="22">
        <f t="shared" si="2"/>
        <v>20</v>
      </c>
      <c r="I8" s="22">
        <f t="shared" si="2"/>
        <v>26</v>
      </c>
      <c r="J8" s="22">
        <f t="shared" si="2"/>
        <v>20</v>
      </c>
      <c r="K8" s="22">
        <f t="shared" si="2"/>
        <v>26</v>
      </c>
      <c r="L8" s="22">
        <f t="shared" si="2"/>
        <v>20</v>
      </c>
      <c r="M8" s="22">
        <f t="shared" si="2"/>
        <v>26</v>
      </c>
      <c r="N8" s="22">
        <f t="shared" si="2"/>
        <v>20</v>
      </c>
      <c r="O8" s="22">
        <f t="shared" si="2"/>
        <v>26</v>
      </c>
      <c r="P8" s="22">
        <f t="shared" si="2"/>
        <v>20</v>
      </c>
      <c r="Q8" s="22">
        <f t="shared" si="2"/>
        <v>26</v>
      </c>
      <c r="R8" s="22">
        <f t="shared" si="2"/>
        <v>20</v>
      </c>
      <c r="S8" s="22">
        <f t="shared" si="2"/>
        <v>26</v>
      </c>
      <c r="T8" s="22">
        <f t="shared" si="2"/>
        <v>23</v>
      </c>
      <c r="U8" s="108" t="s">
        <v>20</v>
      </c>
      <c r="V8" s="108" t="s">
        <v>20</v>
      </c>
      <c r="W8" s="22">
        <f aca="true" t="shared" si="3" ref="W8:AT8">SUM(W9,W10,W11,W12,W13,W14,W15,W16,W17)</f>
        <v>24</v>
      </c>
      <c r="X8" s="22">
        <f t="shared" si="3"/>
        <v>22</v>
      </c>
      <c r="Y8" s="22">
        <f t="shared" si="3"/>
        <v>24</v>
      </c>
      <c r="Z8" s="22">
        <f t="shared" si="3"/>
        <v>22</v>
      </c>
      <c r="AA8" s="22">
        <f t="shared" si="3"/>
        <v>24</v>
      </c>
      <c r="AB8" s="22">
        <f t="shared" si="3"/>
        <v>22</v>
      </c>
      <c r="AC8" s="22">
        <f t="shared" si="3"/>
        <v>24</v>
      </c>
      <c r="AD8" s="22">
        <f t="shared" si="3"/>
        <v>22</v>
      </c>
      <c r="AE8" s="22">
        <f t="shared" si="3"/>
        <v>24</v>
      </c>
      <c r="AF8" s="22">
        <f t="shared" si="3"/>
        <v>22</v>
      </c>
      <c r="AG8" s="22">
        <f t="shared" si="3"/>
        <v>24</v>
      </c>
      <c r="AH8" s="22">
        <f t="shared" si="3"/>
        <v>22</v>
      </c>
      <c r="AI8" s="22">
        <f t="shared" si="3"/>
        <v>24</v>
      </c>
      <c r="AJ8" s="22">
        <f t="shared" si="3"/>
        <v>22</v>
      </c>
      <c r="AK8" s="22">
        <f t="shared" si="3"/>
        <v>24</v>
      </c>
      <c r="AL8" s="22">
        <f t="shared" si="3"/>
        <v>22</v>
      </c>
      <c r="AM8" s="22">
        <f t="shared" si="3"/>
        <v>24</v>
      </c>
      <c r="AN8" s="22">
        <f t="shared" si="3"/>
        <v>22</v>
      </c>
      <c r="AO8" s="22">
        <f t="shared" si="3"/>
        <v>24</v>
      </c>
      <c r="AP8" s="22">
        <f t="shared" si="3"/>
        <v>22</v>
      </c>
      <c r="AQ8" s="22">
        <f t="shared" si="3"/>
        <v>24</v>
      </c>
      <c r="AR8" s="22">
        <f t="shared" si="3"/>
        <v>22</v>
      </c>
      <c r="AS8" s="22">
        <f t="shared" si="3"/>
        <v>24</v>
      </c>
      <c r="AT8" s="22">
        <f t="shared" si="3"/>
        <v>22</v>
      </c>
      <c r="AU8" s="105" t="s">
        <v>20</v>
      </c>
      <c r="AV8" s="105" t="s">
        <v>20</v>
      </c>
      <c r="AW8" s="105" t="s">
        <v>20</v>
      </c>
      <c r="AX8" s="105" t="s">
        <v>20</v>
      </c>
      <c r="AY8" s="105" t="s">
        <v>20</v>
      </c>
      <c r="AZ8" s="105" t="s">
        <v>20</v>
      </c>
      <c r="BA8" s="105" t="s">
        <v>20</v>
      </c>
      <c r="BB8" s="105" t="s">
        <v>20</v>
      </c>
      <c r="BC8" s="105" t="s">
        <v>20</v>
      </c>
      <c r="BD8" s="113">
        <f>SUM(BD9:BD17)</f>
        <v>943</v>
      </c>
    </row>
    <row r="9" spans="1:56" ht="15.75" customHeight="1" thickBot="1">
      <c r="A9" s="182"/>
      <c r="B9" s="48" t="s">
        <v>57</v>
      </c>
      <c r="C9" s="59" t="s">
        <v>21</v>
      </c>
      <c r="D9" s="111">
        <v>2</v>
      </c>
      <c r="E9" s="111">
        <v>2</v>
      </c>
      <c r="F9" s="111">
        <v>2</v>
      </c>
      <c r="G9" s="111">
        <v>2</v>
      </c>
      <c r="H9" s="111">
        <v>2</v>
      </c>
      <c r="I9" s="111">
        <v>2</v>
      </c>
      <c r="J9" s="111">
        <v>2</v>
      </c>
      <c r="K9" s="111">
        <v>2</v>
      </c>
      <c r="L9" s="111">
        <v>2</v>
      </c>
      <c r="M9" s="111">
        <v>2</v>
      </c>
      <c r="N9" s="111">
        <v>2</v>
      </c>
      <c r="O9" s="111">
        <v>2</v>
      </c>
      <c r="P9" s="111">
        <v>2</v>
      </c>
      <c r="Q9" s="111">
        <v>2</v>
      </c>
      <c r="R9" s="111">
        <v>2</v>
      </c>
      <c r="S9" s="111">
        <v>2</v>
      </c>
      <c r="T9" s="111">
        <v>2</v>
      </c>
      <c r="U9" s="108" t="s">
        <v>20</v>
      </c>
      <c r="V9" s="108" t="s">
        <v>20</v>
      </c>
      <c r="W9" s="111">
        <v>2</v>
      </c>
      <c r="X9" s="111">
        <v>2</v>
      </c>
      <c r="Y9" s="111">
        <v>2</v>
      </c>
      <c r="Z9" s="111">
        <v>2</v>
      </c>
      <c r="AA9" s="111">
        <v>2</v>
      </c>
      <c r="AB9" s="111">
        <v>2</v>
      </c>
      <c r="AC9" s="111">
        <v>2</v>
      </c>
      <c r="AD9" s="111">
        <v>2</v>
      </c>
      <c r="AE9" s="111">
        <v>2</v>
      </c>
      <c r="AF9" s="111">
        <v>2</v>
      </c>
      <c r="AG9" s="111">
        <v>2</v>
      </c>
      <c r="AH9" s="111">
        <v>2</v>
      </c>
      <c r="AI9" s="111">
        <v>2</v>
      </c>
      <c r="AJ9" s="111">
        <v>2</v>
      </c>
      <c r="AK9" s="111">
        <v>2</v>
      </c>
      <c r="AL9" s="111">
        <v>2</v>
      </c>
      <c r="AM9" s="111">
        <v>2</v>
      </c>
      <c r="AN9" s="111">
        <v>2</v>
      </c>
      <c r="AO9" s="111">
        <v>2</v>
      </c>
      <c r="AP9" s="111">
        <v>2</v>
      </c>
      <c r="AQ9" s="111">
        <v>2</v>
      </c>
      <c r="AR9" s="111">
        <v>2</v>
      </c>
      <c r="AS9" s="111">
        <v>2</v>
      </c>
      <c r="AT9" s="111">
        <v>2</v>
      </c>
      <c r="AU9" s="106" t="s">
        <v>20</v>
      </c>
      <c r="AV9" s="106" t="s">
        <v>20</v>
      </c>
      <c r="AW9" s="106" t="s">
        <v>20</v>
      </c>
      <c r="AX9" s="106" t="s">
        <v>20</v>
      </c>
      <c r="AY9" s="106" t="s">
        <v>20</v>
      </c>
      <c r="AZ9" s="106" t="s">
        <v>20</v>
      </c>
      <c r="BA9" s="106" t="s">
        <v>20</v>
      </c>
      <c r="BB9" s="106" t="s">
        <v>20</v>
      </c>
      <c r="BC9" s="106" t="s">
        <v>20</v>
      </c>
      <c r="BD9" s="113">
        <f>SUM(D9:T9,W9:AT9)</f>
        <v>82</v>
      </c>
    </row>
    <row r="10" spans="1:56" ht="15" customHeight="1" thickBot="1">
      <c r="A10" s="182"/>
      <c r="B10" s="48" t="s">
        <v>58</v>
      </c>
      <c r="C10" s="59" t="s">
        <v>22</v>
      </c>
      <c r="D10" s="111">
        <v>2</v>
      </c>
      <c r="E10" s="111">
        <v>4</v>
      </c>
      <c r="F10" s="111">
        <v>2</v>
      </c>
      <c r="G10" s="111">
        <v>4</v>
      </c>
      <c r="H10" s="111">
        <v>2</v>
      </c>
      <c r="I10" s="111">
        <v>4</v>
      </c>
      <c r="J10" s="111">
        <v>2</v>
      </c>
      <c r="K10" s="111">
        <v>4</v>
      </c>
      <c r="L10" s="111">
        <v>2</v>
      </c>
      <c r="M10" s="111">
        <v>4</v>
      </c>
      <c r="N10" s="111">
        <v>2</v>
      </c>
      <c r="O10" s="111">
        <v>4</v>
      </c>
      <c r="P10" s="111">
        <v>2</v>
      </c>
      <c r="Q10" s="111">
        <v>4</v>
      </c>
      <c r="R10" s="111">
        <v>2</v>
      </c>
      <c r="S10" s="111">
        <v>4</v>
      </c>
      <c r="T10" s="111">
        <v>3</v>
      </c>
      <c r="U10" s="108" t="s">
        <v>20</v>
      </c>
      <c r="V10" s="108" t="s">
        <v>20</v>
      </c>
      <c r="W10" s="111">
        <v>2</v>
      </c>
      <c r="X10" s="111">
        <v>4</v>
      </c>
      <c r="Y10" s="111">
        <v>2</v>
      </c>
      <c r="Z10" s="111">
        <v>4</v>
      </c>
      <c r="AA10" s="111">
        <v>2</v>
      </c>
      <c r="AB10" s="111">
        <v>4</v>
      </c>
      <c r="AC10" s="111">
        <v>2</v>
      </c>
      <c r="AD10" s="111">
        <v>4</v>
      </c>
      <c r="AE10" s="111">
        <v>2</v>
      </c>
      <c r="AF10" s="111">
        <v>4</v>
      </c>
      <c r="AG10" s="111">
        <v>2</v>
      </c>
      <c r="AH10" s="111">
        <v>4</v>
      </c>
      <c r="AI10" s="111">
        <v>2</v>
      </c>
      <c r="AJ10" s="111">
        <v>4</v>
      </c>
      <c r="AK10" s="111">
        <v>2</v>
      </c>
      <c r="AL10" s="111">
        <v>4</v>
      </c>
      <c r="AM10" s="111">
        <v>2</v>
      </c>
      <c r="AN10" s="111">
        <v>4</v>
      </c>
      <c r="AO10" s="111">
        <v>2</v>
      </c>
      <c r="AP10" s="111">
        <v>4</v>
      </c>
      <c r="AQ10" s="111">
        <v>2</v>
      </c>
      <c r="AR10" s="111">
        <v>4</v>
      </c>
      <c r="AS10" s="111">
        <v>2</v>
      </c>
      <c r="AT10" s="111">
        <v>4</v>
      </c>
      <c r="AU10" s="106" t="s">
        <v>20</v>
      </c>
      <c r="AV10" s="106" t="s">
        <v>20</v>
      </c>
      <c r="AW10" s="106" t="s">
        <v>20</v>
      </c>
      <c r="AX10" s="106" t="s">
        <v>20</v>
      </c>
      <c r="AY10" s="106" t="s">
        <v>20</v>
      </c>
      <c r="AZ10" s="106" t="s">
        <v>20</v>
      </c>
      <c r="BA10" s="106" t="s">
        <v>20</v>
      </c>
      <c r="BB10" s="106" t="s">
        <v>20</v>
      </c>
      <c r="BC10" s="106" t="s">
        <v>20</v>
      </c>
      <c r="BD10" s="113">
        <f aca="true" t="shared" si="4" ref="BD10:BD17">SUM(D10:T10,W10:AT10)</f>
        <v>123</v>
      </c>
    </row>
    <row r="11" spans="1:56" ht="15.75" customHeight="1" thickBot="1">
      <c r="A11" s="182"/>
      <c r="B11" s="48" t="s">
        <v>59</v>
      </c>
      <c r="C11" s="59" t="s">
        <v>23</v>
      </c>
      <c r="D11" s="111">
        <v>2</v>
      </c>
      <c r="E11" s="111">
        <v>4</v>
      </c>
      <c r="F11" s="111">
        <v>2</v>
      </c>
      <c r="G11" s="111">
        <v>4</v>
      </c>
      <c r="H11" s="111">
        <v>2</v>
      </c>
      <c r="I11" s="111">
        <v>4</v>
      </c>
      <c r="J11" s="111">
        <v>2</v>
      </c>
      <c r="K11" s="111">
        <v>4</v>
      </c>
      <c r="L11" s="111">
        <v>2</v>
      </c>
      <c r="M11" s="111">
        <v>4</v>
      </c>
      <c r="N11" s="111">
        <v>2</v>
      </c>
      <c r="O11" s="111">
        <v>4</v>
      </c>
      <c r="P11" s="111">
        <v>2</v>
      </c>
      <c r="Q11" s="111">
        <v>4</v>
      </c>
      <c r="R11" s="111">
        <v>2</v>
      </c>
      <c r="S11" s="111">
        <v>4</v>
      </c>
      <c r="T11" s="111">
        <v>3</v>
      </c>
      <c r="U11" s="108" t="s">
        <v>20</v>
      </c>
      <c r="V11" s="108" t="s">
        <v>20</v>
      </c>
      <c r="W11" s="111">
        <v>2</v>
      </c>
      <c r="X11" s="111">
        <v>2</v>
      </c>
      <c r="Y11" s="111">
        <v>2</v>
      </c>
      <c r="Z11" s="111">
        <v>2</v>
      </c>
      <c r="AA11" s="111">
        <v>2</v>
      </c>
      <c r="AB11" s="111">
        <v>2</v>
      </c>
      <c r="AC11" s="111">
        <v>2</v>
      </c>
      <c r="AD11" s="111">
        <v>2</v>
      </c>
      <c r="AE11" s="111">
        <v>2</v>
      </c>
      <c r="AF11" s="111">
        <v>2</v>
      </c>
      <c r="AG11" s="111">
        <v>2</v>
      </c>
      <c r="AH11" s="111">
        <v>2</v>
      </c>
      <c r="AI11" s="111">
        <v>2</v>
      </c>
      <c r="AJ11" s="111">
        <v>2</v>
      </c>
      <c r="AK11" s="111">
        <v>2</v>
      </c>
      <c r="AL11" s="111">
        <v>2</v>
      </c>
      <c r="AM11" s="111">
        <v>2</v>
      </c>
      <c r="AN11" s="111">
        <v>2</v>
      </c>
      <c r="AO11" s="111">
        <v>2</v>
      </c>
      <c r="AP11" s="111">
        <v>2</v>
      </c>
      <c r="AQ11" s="111">
        <v>2</v>
      </c>
      <c r="AR11" s="111">
        <v>2</v>
      </c>
      <c r="AS11" s="111">
        <v>2</v>
      </c>
      <c r="AT11" s="111">
        <v>2</v>
      </c>
      <c r="AU11" s="106" t="s">
        <v>20</v>
      </c>
      <c r="AV11" s="106" t="s">
        <v>20</v>
      </c>
      <c r="AW11" s="106" t="s">
        <v>20</v>
      </c>
      <c r="AX11" s="106" t="s">
        <v>20</v>
      </c>
      <c r="AY11" s="106" t="s">
        <v>20</v>
      </c>
      <c r="AZ11" s="106" t="s">
        <v>20</v>
      </c>
      <c r="BA11" s="106" t="s">
        <v>20</v>
      </c>
      <c r="BB11" s="106" t="s">
        <v>20</v>
      </c>
      <c r="BC11" s="106" t="s">
        <v>20</v>
      </c>
      <c r="BD11" s="113">
        <f>SUM(D11:T11,W11:AT11)</f>
        <v>99</v>
      </c>
    </row>
    <row r="12" spans="1:56" s="2" customFormat="1" ht="18" customHeight="1" thickBot="1">
      <c r="A12" s="182"/>
      <c r="B12" s="72" t="s">
        <v>60</v>
      </c>
      <c r="C12" s="104" t="s">
        <v>158</v>
      </c>
      <c r="D12" s="112">
        <v>4</v>
      </c>
      <c r="E12" s="112">
        <v>4</v>
      </c>
      <c r="F12" s="112">
        <v>4</v>
      </c>
      <c r="G12" s="112">
        <v>4</v>
      </c>
      <c r="H12" s="112">
        <v>4</v>
      </c>
      <c r="I12" s="112">
        <v>4</v>
      </c>
      <c r="J12" s="112">
        <v>4</v>
      </c>
      <c r="K12" s="112">
        <v>4</v>
      </c>
      <c r="L12" s="112">
        <v>4</v>
      </c>
      <c r="M12" s="112">
        <v>4</v>
      </c>
      <c r="N12" s="112">
        <v>4</v>
      </c>
      <c r="O12" s="112">
        <v>4</v>
      </c>
      <c r="P12" s="112">
        <v>4</v>
      </c>
      <c r="Q12" s="112">
        <v>4</v>
      </c>
      <c r="R12" s="112">
        <v>4</v>
      </c>
      <c r="S12" s="112">
        <v>4</v>
      </c>
      <c r="T12" s="112">
        <v>4</v>
      </c>
      <c r="U12" s="108" t="s">
        <v>20</v>
      </c>
      <c r="V12" s="108" t="s">
        <v>20</v>
      </c>
      <c r="W12" s="112">
        <v>4</v>
      </c>
      <c r="X12" s="112">
        <v>2</v>
      </c>
      <c r="Y12" s="112">
        <v>4</v>
      </c>
      <c r="Z12" s="112">
        <v>2</v>
      </c>
      <c r="AA12" s="112">
        <v>4</v>
      </c>
      <c r="AB12" s="112">
        <v>2</v>
      </c>
      <c r="AC12" s="112">
        <v>4</v>
      </c>
      <c r="AD12" s="112">
        <v>2</v>
      </c>
      <c r="AE12" s="112">
        <v>4</v>
      </c>
      <c r="AF12" s="112">
        <v>2</v>
      </c>
      <c r="AG12" s="112">
        <v>4</v>
      </c>
      <c r="AH12" s="112">
        <v>2</v>
      </c>
      <c r="AI12" s="112">
        <v>4</v>
      </c>
      <c r="AJ12" s="112">
        <v>2</v>
      </c>
      <c r="AK12" s="112">
        <v>4</v>
      </c>
      <c r="AL12" s="112">
        <v>2</v>
      </c>
      <c r="AM12" s="112">
        <v>4</v>
      </c>
      <c r="AN12" s="112">
        <v>2</v>
      </c>
      <c r="AO12" s="112">
        <v>4</v>
      </c>
      <c r="AP12" s="112">
        <v>2</v>
      </c>
      <c r="AQ12" s="112">
        <v>4</v>
      </c>
      <c r="AR12" s="115">
        <v>2</v>
      </c>
      <c r="AS12" s="115">
        <v>4</v>
      </c>
      <c r="AT12" s="115">
        <v>2</v>
      </c>
      <c r="AU12" s="106" t="s">
        <v>20</v>
      </c>
      <c r="AV12" s="106" t="s">
        <v>20</v>
      </c>
      <c r="AW12" s="106" t="s">
        <v>20</v>
      </c>
      <c r="AX12" s="106" t="s">
        <v>20</v>
      </c>
      <c r="AY12" s="106" t="s">
        <v>20</v>
      </c>
      <c r="AZ12" s="106" t="s">
        <v>20</v>
      </c>
      <c r="BA12" s="106" t="s">
        <v>20</v>
      </c>
      <c r="BB12" s="106" t="s">
        <v>20</v>
      </c>
      <c r="BC12" s="106" t="s">
        <v>20</v>
      </c>
      <c r="BD12" s="113">
        <f t="shared" si="4"/>
        <v>140</v>
      </c>
    </row>
    <row r="13" spans="1:56" s="2" customFormat="1" ht="16.5" customHeight="1" thickBot="1">
      <c r="A13" s="182"/>
      <c r="B13" s="72" t="s">
        <v>61</v>
      </c>
      <c r="C13" s="56" t="s">
        <v>24</v>
      </c>
      <c r="D13" s="112">
        <v>2</v>
      </c>
      <c r="E13" s="112">
        <v>4</v>
      </c>
      <c r="F13" s="112">
        <v>2</v>
      </c>
      <c r="G13" s="112">
        <v>4</v>
      </c>
      <c r="H13" s="112">
        <v>2</v>
      </c>
      <c r="I13" s="112">
        <v>4</v>
      </c>
      <c r="J13" s="112">
        <v>2</v>
      </c>
      <c r="K13" s="112">
        <v>4</v>
      </c>
      <c r="L13" s="112">
        <v>2</v>
      </c>
      <c r="M13" s="112">
        <v>4</v>
      </c>
      <c r="N13" s="112">
        <v>2</v>
      </c>
      <c r="O13" s="112">
        <v>4</v>
      </c>
      <c r="P13" s="112">
        <v>2</v>
      </c>
      <c r="Q13" s="112">
        <v>4</v>
      </c>
      <c r="R13" s="112">
        <v>2</v>
      </c>
      <c r="S13" s="112">
        <v>4</v>
      </c>
      <c r="T13" s="112">
        <v>3</v>
      </c>
      <c r="U13" s="108" t="s">
        <v>20</v>
      </c>
      <c r="V13" s="108" t="s">
        <v>20</v>
      </c>
      <c r="W13" s="112">
        <v>2</v>
      </c>
      <c r="X13" s="112">
        <v>4</v>
      </c>
      <c r="Y13" s="112">
        <v>2</v>
      </c>
      <c r="Z13" s="112">
        <v>4</v>
      </c>
      <c r="AA13" s="112">
        <v>2</v>
      </c>
      <c r="AB13" s="112">
        <v>4</v>
      </c>
      <c r="AC13" s="112">
        <v>2</v>
      </c>
      <c r="AD13" s="112">
        <v>4</v>
      </c>
      <c r="AE13" s="112">
        <v>2</v>
      </c>
      <c r="AF13" s="112">
        <v>4</v>
      </c>
      <c r="AG13" s="112">
        <v>2</v>
      </c>
      <c r="AH13" s="112">
        <v>4</v>
      </c>
      <c r="AI13" s="112">
        <v>2</v>
      </c>
      <c r="AJ13" s="112">
        <v>4</v>
      </c>
      <c r="AK13" s="112">
        <v>2</v>
      </c>
      <c r="AL13" s="112">
        <v>4</v>
      </c>
      <c r="AM13" s="112">
        <v>2</v>
      </c>
      <c r="AN13" s="112">
        <v>4</v>
      </c>
      <c r="AO13" s="112">
        <v>2</v>
      </c>
      <c r="AP13" s="112">
        <v>4</v>
      </c>
      <c r="AQ13" s="112">
        <v>2</v>
      </c>
      <c r="AR13" s="112">
        <v>4</v>
      </c>
      <c r="AS13" s="112">
        <v>2</v>
      </c>
      <c r="AT13" s="112">
        <v>4</v>
      </c>
      <c r="AU13" s="106" t="s">
        <v>20</v>
      </c>
      <c r="AV13" s="106" t="s">
        <v>20</v>
      </c>
      <c r="AW13" s="106" t="s">
        <v>20</v>
      </c>
      <c r="AX13" s="106" t="s">
        <v>20</v>
      </c>
      <c r="AY13" s="106" t="s">
        <v>20</v>
      </c>
      <c r="AZ13" s="106" t="s">
        <v>20</v>
      </c>
      <c r="BA13" s="106" t="s">
        <v>20</v>
      </c>
      <c r="BB13" s="106" t="s">
        <v>20</v>
      </c>
      <c r="BC13" s="106" t="s">
        <v>20</v>
      </c>
      <c r="BD13" s="113">
        <f t="shared" si="4"/>
        <v>123</v>
      </c>
    </row>
    <row r="14" spans="1:100" ht="15.75" customHeight="1" thickBot="1">
      <c r="A14" s="182"/>
      <c r="B14" s="48" t="s">
        <v>62</v>
      </c>
      <c r="C14" s="59" t="s">
        <v>25</v>
      </c>
      <c r="D14" s="111">
        <v>4</v>
      </c>
      <c r="E14" s="111">
        <v>2</v>
      </c>
      <c r="F14" s="111">
        <v>4</v>
      </c>
      <c r="G14" s="111">
        <v>2</v>
      </c>
      <c r="H14" s="111">
        <v>4</v>
      </c>
      <c r="I14" s="111">
        <v>2</v>
      </c>
      <c r="J14" s="111">
        <v>4</v>
      </c>
      <c r="K14" s="111">
        <v>2</v>
      </c>
      <c r="L14" s="111">
        <v>4</v>
      </c>
      <c r="M14" s="111">
        <v>2</v>
      </c>
      <c r="N14" s="111">
        <v>4</v>
      </c>
      <c r="O14" s="111">
        <v>2</v>
      </c>
      <c r="P14" s="111">
        <v>4</v>
      </c>
      <c r="Q14" s="111">
        <v>2</v>
      </c>
      <c r="R14" s="111">
        <v>4</v>
      </c>
      <c r="S14" s="111">
        <v>2</v>
      </c>
      <c r="T14" s="111">
        <v>3</v>
      </c>
      <c r="U14" s="108" t="s">
        <v>20</v>
      </c>
      <c r="V14" s="108" t="s">
        <v>20</v>
      </c>
      <c r="W14" s="111">
        <v>4</v>
      </c>
      <c r="X14" s="111">
        <v>2</v>
      </c>
      <c r="Y14" s="111">
        <v>4</v>
      </c>
      <c r="Z14" s="111">
        <v>2</v>
      </c>
      <c r="AA14" s="111">
        <v>4</v>
      </c>
      <c r="AB14" s="111">
        <v>2</v>
      </c>
      <c r="AC14" s="111">
        <v>4</v>
      </c>
      <c r="AD14" s="111">
        <v>2</v>
      </c>
      <c r="AE14" s="111">
        <v>4</v>
      </c>
      <c r="AF14" s="111">
        <v>2</v>
      </c>
      <c r="AG14" s="111">
        <v>4</v>
      </c>
      <c r="AH14" s="111">
        <v>2</v>
      </c>
      <c r="AI14" s="111">
        <v>4</v>
      </c>
      <c r="AJ14" s="111">
        <v>2</v>
      </c>
      <c r="AK14" s="111">
        <v>4</v>
      </c>
      <c r="AL14" s="111">
        <v>2</v>
      </c>
      <c r="AM14" s="111">
        <v>4</v>
      </c>
      <c r="AN14" s="111">
        <v>2</v>
      </c>
      <c r="AO14" s="111">
        <v>4</v>
      </c>
      <c r="AP14" s="111">
        <v>2</v>
      </c>
      <c r="AQ14" s="111">
        <v>4</v>
      </c>
      <c r="AR14" s="111">
        <v>2</v>
      </c>
      <c r="AS14" s="111">
        <v>4</v>
      </c>
      <c r="AT14" s="111">
        <v>2</v>
      </c>
      <c r="AU14" s="106" t="s">
        <v>20</v>
      </c>
      <c r="AV14" s="106" t="s">
        <v>20</v>
      </c>
      <c r="AW14" s="106" t="s">
        <v>20</v>
      </c>
      <c r="AX14" s="106" t="s">
        <v>20</v>
      </c>
      <c r="AY14" s="106" t="s">
        <v>20</v>
      </c>
      <c r="AZ14" s="106" t="s">
        <v>20</v>
      </c>
      <c r="BA14" s="106" t="s">
        <v>20</v>
      </c>
      <c r="BB14" s="106" t="s">
        <v>20</v>
      </c>
      <c r="BC14" s="106" t="s">
        <v>20</v>
      </c>
      <c r="BD14" s="113">
        <f t="shared" si="4"/>
        <v>123</v>
      </c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</row>
    <row r="15" spans="1:56" ht="31.5" customHeight="1" thickBot="1">
      <c r="A15" s="182"/>
      <c r="B15" s="48" t="s">
        <v>63</v>
      </c>
      <c r="C15" s="37" t="s">
        <v>64</v>
      </c>
      <c r="D15" s="111"/>
      <c r="E15" s="111">
        <v>2</v>
      </c>
      <c r="F15" s="111"/>
      <c r="G15" s="111">
        <v>2</v>
      </c>
      <c r="H15" s="111"/>
      <c r="I15" s="111">
        <v>2</v>
      </c>
      <c r="J15" s="111"/>
      <c r="K15" s="111">
        <v>2</v>
      </c>
      <c r="L15" s="111"/>
      <c r="M15" s="111">
        <v>2</v>
      </c>
      <c r="N15" s="111"/>
      <c r="O15" s="111">
        <v>2</v>
      </c>
      <c r="P15" s="111"/>
      <c r="Q15" s="111">
        <v>2</v>
      </c>
      <c r="R15" s="111"/>
      <c r="S15" s="111">
        <v>2</v>
      </c>
      <c r="T15" s="111">
        <v>1</v>
      </c>
      <c r="U15" s="108" t="s">
        <v>20</v>
      </c>
      <c r="V15" s="108" t="s">
        <v>20</v>
      </c>
      <c r="W15" s="121"/>
      <c r="X15" s="121">
        <v>2</v>
      </c>
      <c r="Y15" s="121"/>
      <c r="Z15" s="121">
        <v>2</v>
      </c>
      <c r="AA15" s="121"/>
      <c r="AB15" s="121">
        <v>2</v>
      </c>
      <c r="AC15" s="121"/>
      <c r="AD15" s="121">
        <v>2</v>
      </c>
      <c r="AE15" s="121"/>
      <c r="AF15" s="121">
        <v>2</v>
      </c>
      <c r="AG15" s="121"/>
      <c r="AH15" s="121">
        <v>2</v>
      </c>
      <c r="AI15" s="121"/>
      <c r="AJ15" s="121">
        <v>2</v>
      </c>
      <c r="AK15" s="121"/>
      <c r="AL15" s="121">
        <v>2</v>
      </c>
      <c r="AM15" s="121"/>
      <c r="AN15" s="121">
        <v>2</v>
      </c>
      <c r="AO15" s="121"/>
      <c r="AP15" s="121">
        <v>2</v>
      </c>
      <c r="AQ15" s="121"/>
      <c r="AR15" s="121">
        <v>2</v>
      </c>
      <c r="AS15" s="121"/>
      <c r="AT15" s="121">
        <v>2</v>
      </c>
      <c r="AU15" s="106" t="s">
        <v>20</v>
      </c>
      <c r="AV15" s="106" t="s">
        <v>20</v>
      </c>
      <c r="AW15" s="106" t="s">
        <v>20</v>
      </c>
      <c r="AX15" s="106" t="s">
        <v>20</v>
      </c>
      <c r="AY15" s="106" t="s">
        <v>20</v>
      </c>
      <c r="AZ15" s="106" t="s">
        <v>20</v>
      </c>
      <c r="BA15" s="106" t="s">
        <v>20</v>
      </c>
      <c r="BB15" s="106" t="s">
        <v>20</v>
      </c>
      <c r="BC15" s="106" t="s">
        <v>20</v>
      </c>
      <c r="BD15" s="113">
        <f t="shared" si="4"/>
        <v>41</v>
      </c>
    </row>
    <row r="16" spans="1:56" ht="17.25" customHeight="1" thickBot="1">
      <c r="A16" s="182"/>
      <c r="B16" s="33" t="s">
        <v>65</v>
      </c>
      <c r="C16" s="66" t="s">
        <v>66</v>
      </c>
      <c r="D16" s="111">
        <v>4</v>
      </c>
      <c r="E16" s="111">
        <v>4</v>
      </c>
      <c r="F16" s="111">
        <v>4</v>
      </c>
      <c r="G16" s="111">
        <v>4</v>
      </c>
      <c r="H16" s="111">
        <v>4</v>
      </c>
      <c r="I16" s="111">
        <v>4</v>
      </c>
      <c r="J16" s="111">
        <v>4</v>
      </c>
      <c r="K16" s="111">
        <v>4</v>
      </c>
      <c r="L16" s="111">
        <v>4</v>
      </c>
      <c r="M16" s="111">
        <v>4</v>
      </c>
      <c r="N16" s="111">
        <v>4</v>
      </c>
      <c r="O16" s="111">
        <v>4</v>
      </c>
      <c r="P16" s="111">
        <v>4</v>
      </c>
      <c r="Q16" s="111">
        <v>4</v>
      </c>
      <c r="R16" s="111">
        <v>4</v>
      </c>
      <c r="S16" s="111">
        <v>4</v>
      </c>
      <c r="T16" s="111">
        <v>4</v>
      </c>
      <c r="U16" s="108" t="s">
        <v>20</v>
      </c>
      <c r="V16" s="108" t="s">
        <v>20</v>
      </c>
      <c r="W16" s="111">
        <v>4</v>
      </c>
      <c r="X16" s="111">
        <v>2</v>
      </c>
      <c r="Y16" s="111">
        <v>4</v>
      </c>
      <c r="Z16" s="111">
        <v>2</v>
      </c>
      <c r="AA16" s="111">
        <v>4</v>
      </c>
      <c r="AB16" s="111">
        <v>2</v>
      </c>
      <c r="AC16" s="111">
        <v>4</v>
      </c>
      <c r="AD16" s="111">
        <v>2</v>
      </c>
      <c r="AE16" s="111">
        <v>4</v>
      </c>
      <c r="AF16" s="111">
        <v>2</v>
      </c>
      <c r="AG16" s="111">
        <v>4</v>
      </c>
      <c r="AH16" s="111">
        <v>2</v>
      </c>
      <c r="AI16" s="111">
        <v>4</v>
      </c>
      <c r="AJ16" s="111">
        <v>2</v>
      </c>
      <c r="AK16" s="111">
        <v>4</v>
      </c>
      <c r="AL16" s="111">
        <v>2</v>
      </c>
      <c r="AM16" s="111">
        <v>4</v>
      </c>
      <c r="AN16" s="111">
        <v>2</v>
      </c>
      <c r="AO16" s="111">
        <v>4</v>
      </c>
      <c r="AP16" s="111">
        <v>2</v>
      </c>
      <c r="AQ16" s="111">
        <v>4</v>
      </c>
      <c r="AR16" s="111">
        <v>2</v>
      </c>
      <c r="AS16" s="111">
        <v>4</v>
      </c>
      <c r="AT16" s="111">
        <v>2</v>
      </c>
      <c r="AU16" s="106" t="s">
        <v>20</v>
      </c>
      <c r="AV16" s="106" t="s">
        <v>20</v>
      </c>
      <c r="AW16" s="106" t="s">
        <v>20</v>
      </c>
      <c r="AX16" s="106" t="s">
        <v>20</v>
      </c>
      <c r="AY16" s="106" t="s">
        <v>20</v>
      </c>
      <c r="AZ16" s="106" t="s">
        <v>20</v>
      </c>
      <c r="BA16" s="106" t="s">
        <v>20</v>
      </c>
      <c r="BB16" s="106" t="s">
        <v>20</v>
      </c>
      <c r="BC16" s="106" t="s">
        <v>20</v>
      </c>
      <c r="BD16" s="113">
        <f t="shared" si="4"/>
        <v>140</v>
      </c>
    </row>
    <row r="17" spans="1:56" ht="15.75" customHeight="1" thickBot="1">
      <c r="A17" s="182"/>
      <c r="B17" s="73" t="s">
        <v>69</v>
      </c>
      <c r="C17" s="59" t="s">
        <v>70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08" t="s">
        <v>20</v>
      </c>
      <c r="V17" s="108" t="s">
        <v>20</v>
      </c>
      <c r="W17" s="121">
        <v>4</v>
      </c>
      <c r="X17" s="121">
        <v>2</v>
      </c>
      <c r="Y17" s="121">
        <v>4</v>
      </c>
      <c r="Z17" s="121">
        <v>2</v>
      </c>
      <c r="AA17" s="121">
        <v>4</v>
      </c>
      <c r="AB17" s="121">
        <v>2</v>
      </c>
      <c r="AC17" s="121">
        <v>4</v>
      </c>
      <c r="AD17" s="121">
        <v>2</v>
      </c>
      <c r="AE17" s="121">
        <v>4</v>
      </c>
      <c r="AF17" s="121">
        <v>2</v>
      </c>
      <c r="AG17" s="121">
        <v>4</v>
      </c>
      <c r="AH17" s="121">
        <v>2</v>
      </c>
      <c r="AI17" s="121">
        <v>4</v>
      </c>
      <c r="AJ17" s="121">
        <v>2</v>
      </c>
      <c r="AK17" s="121">
        <v>4</v>
      </c>
      <c r="AL17" s="121">
        <v>2</v>
      </c>
      <c r="AM17" s="121">
        <v>4</v>
      </c>
      <c r="AN17" s="121">
        <v>2</v>
      </c>
      <c r="AO17" s="121">
        <v>4</v>
      </c>
      <c r="AP17" s="121">
        <v>2</v>
      </c>
      <c r="AQ17" s="121">
        <v>4</v>
      </c>
      <c r="AR17" s="121">
        <v>2</v>
      </c>
      <c r="AS17" s="121">
        <v>4</v>
      </c>
      <c r="AT17" s="121">
        <v>2</v>
      </c>
      <c r="AU17" s="106" t="s">
        <v>20</v>
      </c>
      <c r="AV17" s="106" t="s">
        <v>20</v>
      </c>
      <c r="AW17" s="106" t="s">
        <v>20</v>
      </c>
      <c r="AX17" s="106" t="s">
        <v>20</v>
      </c>
      <c r="AY17" s="106" t="s">
        <v>20</v>
      </c>
      <c r="AZ17" s="106" t="s">
        <v>20</v>
      </c>
      <c r="BA17" s="106" t="s">
        <v>20</v>
      </c>
      <c r="BB17" s="106" t="s">
        <v>20</v>
      </c>
      <c r="BC17" s="106" t="s">
        <v>20</v>
      </c>
      <c r="BD17" s="113">
        <f t="shared" si="4"/>
        <v>72</v>
      </c>
    </row>
    <row r="18" spans="1:56" ht="30" customHeight="1" thickBot="1">
      <c r="A18" s="182"/>
      <c r="B18" s="53" t="s">
        <v>71</v>
      </c>
      <c r="C18" s="55" t="s">
        <v>74</v>
      </c>
      <c r="D18" s="113">
        <f>SUM(D19:D21)</f>
        <v>6</v>
      </c>
      <c r="E18" s="113">
        <f aca="true" t="shared" si="5" ref="E18:T18">SUM(E19:E21)</f>
        <v>4</v>
      </c>
      <c r="F18" s="113">
        <f t="shared" si="5"/>
        <v>6</v>
      </c>
      <c r="G18" s="113">
        <f t="shared" si="5"/>
        <v>4</v>
      </c>
      <c r="H18" s="113">
        <f t="shared" si="5"/>
        <v>6</v>
      </c>
      <c r="I18" s="113">
        <f t="shared" si="5"/>
        <v>4</v>
      </c>
      <c r="J18" s="113">
        <f t="shared" si="5"/>
        <v>6</v>
      </c>
      <c r="K18" s="113">
        <f t="shared" si="5"/>
        <v>4</v>
      </c>
      <c r="L18" s="113">
        <f t="shared" si="5"/>
        <v>6</v>
      </c>
      <c r="M18" s="113">
        <f t="shared" si="5"/>
        <v>4</v>
      </c>
      <c r="N18" s="113">
        <f t="shared" si="5"/>
        <v>6</v>
      </c>
      <c r="O18" s="113">
        <f t="shared" si="5"/>
        <v>4</v>
      </c>
      <c r="P18" s="113">
        <f t="shared" si="5"/>
        <v>6</v>
      </c>
      <c r="Q18" s="113">
        <f t="shared" si="5"/>
        <v>4</v>
      </c>
      <c r="R18" s="113">
        <f t="shared" si="5"/>
        <v>6</v>
      </c>
      <c r="S18" s="113">
        <f t="shared" si="5"/>
        <v>4</v>
      </c>
      <c r="T18" s="113">
        <f t="shared" si="5"/>
        <v>5</v>
      </c>
      <c r="U18" s="108" t="s">
        <v>20</v>
      </c>
      <c r="V18" s="108" t="s">
        <v>20</v>
      </c>
      <c r="W18" s="113">
        <f>SUM(W19:W21)</f>
        <v>6</v>
      </c>
      <c r="X18" s="113">
        <f aca="true" t="shared" si="6" ref="X18:AT18">SUM(X19:X21)</f>
        <v>8</v>
      </c>
      <c r="Y18" s="113">
        <f t="shared" si="6"/>
        <v>6</v>
      </c>
      <c r="Z18" s="113">
        <f t="shared" si="6"/>
        <v>8</v>
      </c>
      <c r="AA18" s="113">
        <f t="shared" si="6"/>
        <v>6</v>
      </c>
      <c r="AB18" s="113">
        <f t="shared" si="6"/>
        <v>8</v>
      </c>
      <c r="AC18" s="113">
        <f t="shared" si="6"/>
        <v>6</v>
      </c>
      <c r="AD18" s="113">
        <f t="shared" si="6"/>
        <v>8</v>
      </c>
      <c r="AE18" s="113">
        <f t="shared" si="6"/>
        <v>6</v>
      </c>
      <c r="AF18" s="113">
        <f t="shared" si="6"/>
        <v>8</v>
      </c>
      <c r="AG18" s="113">
        <f t="shared" si="6"/>
        <v>6</v>
      </c>
      <c r="AH18" s="113">
        <f t="shared" si="6"/>
        <v>8</v>
      </c>
      <c r="AI18" s="113">
        <f t="shared" si="6"/>
        <v>6</v>
      </c>
      <c r="AJ18" s="113">
        <f t="shared" si="6"/>
        <v>8</v>
      </c>
      <c r="AK18" s="113">
        <f t="shared" si="6"/>
        <v>6</v>
      </c>
      <c r="AL18" s="113">
        <f t="shared" si="6"/>
        <v>8</v>
      </c>
      <c r="AM18" s="113">
        <f t="shared" si="6"/>
        <v>6</v>
      </c>
      <c r="AN18" s="113">
        <f t="shared" si="6"/>
        <v>8</v>
      </c>
      <c r="AO18" s="113">
        <f t="shared" si="6"/>
        <v>6</v>
      </c>
      <c r="AP18" s="113">
        <f t="shared" si="6"/>
        <v>8</v>
      </c>
      <c r="AQ18" s="113">
        <f t="shared" si="6"/>
        <v>6</v>
      </c>
      <c r="AR18" s="113">
        <f t="shared" si="6"/>
        <v>8</v>
      </c>
      <c r="AS18" s="113">
        <f t="shared" si="6"/>
        <v>6</v>
      </c>
      <c r="AT18" s="113">
        <f t="shared" si="6"/>
        <v>8</v>
      </c>
      <c r="AU18" s="105" t="s">
        <v>20</v>
      </c>
      <c r="AV18" s="105" t="s">
        <v>20</v>
      </c>
      <c r="AW18" s="105" t="s">
        <v>20</v>
      </c>
      <c r="AX18" s="105" t="s">
        <v>20</v>
      </c>
      <c r="AY18" s="105" t="s">
        <v>20</v>
      </c>
      <c r="AZ18" s="105" t="s">
        <v>20</v>
      </c>
      <c r="BA18" s="105" t="s">
        <v>20</v>
      </c>
      <c r="BB18" s="105" t="s">
        <v>20</v>
      </c>
      <c r="BC18" s="105" t="s">
        <v>20</v>
      </c>
      <c r="BD18" s="113">
        <f>SUM(BD19:BD21)</f>
        <v>253</v>
      </c>
    </row>
    <row r="19" spans="1:56" ht="15.75" customHeight="1" thickBot="1">
      <c r="A19" s="182"/>
      <c r="B19" s="48" t="s">
        <v>53</v>
      </c>
      <c r="C19" s="37" t="s">
        <v>52</v>
      </c>
      <c r="D19" s="111">
        <v>2</v>
      </c>
      <c r="E19" s="111">
        <v>2</v>
      </c>
      <c r="F19" s="111">
        <v>2</v>
      </c>
      <c r="G19" s="111">
        <v>2</v>
      </c>
      <c r="H19" s="111">
        <v>2</v>
      </c>
      <c r="I19" s="111">
        <v>2</v>
      </c>
      <c r="J19" s="111">
        <v>2</v>
      </c>
      <c r="K19" s="111">
        <v>2</v>
      </c>
      <c r="L19" s="111">
        <v>2</v>
      </c>
      <c r="M19" s="111">
        <v>2</v>
      </c>
      <c r="N19" s="111">
        <v>2</v>
      </c>
      <c r="O19" s="111">
        <v>2</v>
      </c>
      <c r="P19" s="111">
        <v>2</v>
      </c>
      <c r="Q19" s="111">
        <v>2</v>
      </c>
      <c r="R19" s="111">
        <v>2</v>
      </c>
      <c r="S19" s="111">
        <v>2</v>
      </c>
      <c r="T19" s="111">
        <v>2</v>
      </c>
      <c r="U19" s="108" t="s">
        <v>20</v>
      </c>
      <c r="V19" s="108" t="s">
        <v>20</v>
      </c>
      <c r="W19" s="111">
        <v>2</v>
      </c>
      <c r="X19" s="111">
        <v>2</v>
      </c>
      <c r="Y19" s="111">
        <v>2</v>
      </c>
      <c r="Z19" s="111">
        <v>2</v>
      </c>
      <c r="AA19" s="111">
        <v>2</v>
      </c>
      <c r="AB19" s="111">
        <v>2</v>
      </c>
      <c r="AC19" s="111">
        <v>2</v>
      </c>
      <c r="AD19" s="111">
        <v>2</v>
      </c>
      <c r="AE19" s="111">
        <v>2</v>
      </c>
      <c r="AF19" s="111">
        <v>2</v>
      </c>
      <c r="AG19" s="111">
        <v>2</v>
      </c>
      <c r="AH19" s="111">
        <v>2</v>
      </c>
      <c r="AI19" s="111">
        <v>2</v>
      </c>
      <c r="AJ19" s="111">
        <v>2</v>
      </c>
      <c r="AK19" s="111">
        <v>2</v>
      </c>
      <c r="AL19" s="111">
        <v>2</v>
      </c>
      <c r="AM19" s="111">
        <v>2</v>
      </c>
      <c r="AN19" s="111">
        <v>2</v>
      </c>
      <c r="AO19" s="111">
        <v>2</v>
      </c>
      <c r="AP19" s="111">
        <v>2</v>
      </c>
      <c r="AQ19" s="111">
        <v>2</v>
      </c>
      <c r="AR19" s="111">
        <v>2</v>
      </c>
      <c r="AS19" s="111">
        <v>2</v>
      </c>
      <c r="AT19" s="111">
        <v>2</v>
      </c>
      <c r="AU19" s="106" t="s">
        <v>20</v>
      </c>
      <c r="AV19" s="106" t="s">
        <v>20</v>
      </c>
      <c r="AW19" s="106" t="s">
        <v>20</v>
      </c>
      <c r="AX19" s="106" t="s">
        <v>20</v>
      </c>
      <c r="AY19" s="106" t="s">
        <v>20</v>
      </c>
      <c r="AZ19" s="106" t="s">
        <v>20</v>
      </c>
      <c r="BA19" s="106" t="s">
        <v>20</v>
      </c>
      <c r="BB19" s="106" t="s">
        <v>20</v>
      </c>
      <c r="BC19" s="106" t="s">
        <v>20</v>
      </c>
      <c r="BD19" s="113">
        <f>SUM(D19:T19,W19:AT19)</f>
        <v>82</v>
      </c>
    </row>
    <row r="20" spans="1:56" ht="15.75" customHeight="1" thickBot="1">
      <c r="A20" s="182"/>
      <c r="B20" s="48" t="s">
        <v>54</v>
      </c>
      <c r="C20" s="60" t="s">
        <v>75</v>
      </c>
      <c r="D20" s="111">
        <v>2</v>
      </c>
      <c r="E20" s="111">
        <v>2</v>
      </c>
      <c r="F20" s="111">
        <v>2</v>
      </c>
      <c r="G20" s="111">
        <v>2</v>
      </c>
      <c r="H20" s="111">
        <v>2</v>
      </c>
      <c r="I20" s="111">
        <v>2</v>
      </c>
      <c r="J20" s="111">
        <v>2</v>
      </c>
      <c r="K20" s="111">
        <v>2</v>
      </c>
      <c r="L20" s="111">
        <v>2</v>
      </c>
      <c r="M20" s="111">
        <v>2</v>
      </c>
      <c r="N20" s="111">
        <v>2</v>
      </c>
      <c r="O20" s="111">
        <v>2</v>
      </c>
      <c r="P20" s="111">
        <v>2</v>
      </c>
      <c r="Q20" s="111">
        <v>2</v>
      </c>
      <c r="R20" s="111">
        <v>2</v>
      </c>
      <c r="S20" s="111">
        <v>2</v>
      </c>
      <c r="T20" s="111">
        <v>2</v>
      </c>
      <c r="U20" s="108" t="s">
        <v>20</v>
      </c>
      <c r="V20" s="108" t="s">
        <v>20</v>
      </c>
      <c r="W20" s="121">
        <v>2</v>
      </c>
      <c r="X20" s="121">
        <v>2</v>
      </c>
      <c r="Y20" s="121">
        <v>2</v>
      </c>
      <c r="Z20" s="121">
        <v>2</v>
      </c>
      <c r="AA20" s="121">
        <v>2</v>
      </c>
      <c r="AB20" s="121">
        <v>2</v>
      </c>
      <c r="AC20" s="121">
        <v>2</v>
      </c>
      <c r="AD20" s="121">
        <v>2</v>
      </c>
      <c r="AE20" s="121">
        <v>2</v>
      </c>
      <c r="AF20" s="121">
        <v>2</v>
      </c>
      <c r="AG20" s="121">
        <v>2</v>
      </c>
      <c r="AH20" s="121">
        <v>2</v>
      </c>
      <c r="AI20" s="121">
        <v>2</v>
      </c>
      <c r="AJ20" s="121">
        <v>2</v>
      </c>
      <c r="AK20" s="121">
        <v>2</v>
      </c>
      <c r="AL20" s="121">
        <v>2</v>
      </c>
      <c r="AM20" s="121">
        <v>2</v>
      </c>
      <c r="AN20" s="121">
        <v>2</v>
      </c>
      <c r="AO20" s="121">
        <v>2</v>
      </c>
      <c r="AP20" s="121">
        <v>2</v>
      </c>
      <c r="AQ20" s="121">
        <v>2</v>
      </c>
      <c r="AR20" s="121">
        <v>2</v>
      </c>
      <c r="AS20" s="121">
        <v>2</v>
      </c>
      <c r="AT20" s="121">
        <v>2</v>
      </c>
      <c r="AU20" s="106" t="s">
        <v>20</v>
      </c>
      <c r="AV20" s="106" t="s">
        <v>20</v>
      </c>
      <c r="AW20" s="106" t="s">
        <v>20</v>
      </c>
      <c r="AX20" s="106" t="s">
        <v>20</v>
      </c>
      <c r="AY20" s="106" t="s">
        <v>20</v>
      </c>
      <c r="AZ20" s="106" t="s">
        <v>20</v>
      </c>
      <c r="BA20" s="106" t="s">
        <v>20</v>
      </c>
      <c r="BB20" s="106" t="s">
        <v>20</v>
      </c>
      <c r="BC20" s="106" t="s">
        <v>20</v>
      </c>
      <c r="BD20" s="113">
        <f>SUM(D20:T20,W20:AT20)</f>
        <v>82</v>
      </c>
    </row>
    <row r="21" spans="1:56" ht="15.75" customHeight="1" thickBot="1">
      <c r="A21" s="182"/>
      <c r="B21" s="48" t="s">
        <v>87</v>
      </c>
      <c r="C21" s="60" t="s">
        <v>88</v>
      </c>
      <c r="D21" s="111">
        <v>2</v>
      </c>
      <c r="E21" s="111"/>
      <c r="F21" s="111">
        <v>2</v>
      </c>
      <c r="G21" s="111"/>
      <c r="H21" s="111">
        <v>2</v>
      </c>
      <c r="I21" s="111"/>
      <c r="J21" s="111">
        <v>2</v>
      </c>
      <c r="K21" s="111"/>
      <c r="L21" s="111">
        <v>2</v>
      </c>
      <c r="M21" s="111"/>
      <c r="N21" s="111">
        <v>2</v>
      </c>
      <c r="O21" s="111"/>
      <c r="P21" s="111">
        <v>2</v>
      </c>
      <c r="Q21" s="111"/>
      <c r="R21" s="111">
        <v>2</v>
      </c>
      <c r="S21" s="111"/>
      <c r="T21" s="111">
        <v>1</v>
      </c>
      <c r="U21" s="108" t="s">
        <v>20</v>
      </c>
      <c r="V21" s="108" t="s">
        <v>20</v>
      </c>
      <c r="W21" s="121">
        <v>2</v>
      </c>
      <c r="X21" s="121">
        <v>4</v>
      </c>
      <c r="Y21" s="121">
        <v>2</v>
      </c>
      <c r="Z21" s="121">
        <v>4</v>
      </c>
      <c r="AA21" s="121">
        <v>2</v>
      </c>
      <c r="AB21" s="121">
        <v>4</v>
      </c>
      <c r="AC21" s="121">
        <v>2</v>
      </c>
      <c r="AD21" s="121">
        <v>4</v>
      </c>
      <c r="AE21" s="121">
        <v>2</v>
      </c>
      <c r="AF21" s="121">
        <v>4</v>
      </c>
      <c r="AG21" s="121">
        <v>2</v>
      </c>
      <c r="AH21" s="121">
        <v>4</v>
      </c>
      <c r="AI21" s="121">
        <v>2</v>
      </c>
      <c r="AJ21" s="121">
        <v>4</v>
      </c>
      <c r="AK21" s="121">
        <v>2</v>
      </c>
      <c r="AL21" s="121">
        <v>4</v>
      </c>
      <c r="AM21" s="121">
        <v>2</v>
      </c>
      <c r="AN21" s="121">
        <v>4</v>
      </c>
      <c r="AO21" s="121">
        <v>2</v>
      </c>
      <c r="AP21" s="121">
        <v>4</v>
      </c>
      <c r="AQ21" s="121">
        <v>2</v>
      </c>
      <c r="AR21" s="121">
        <v>4</v>
      </c>
      <c r="AS21" s="121">
        <v>2</v>
      </c>
      <c r="AT21" s="121">
        <v>4</v>
      </c>
      <c r="AU21" s="106" t="s">
        <v>20</v>
      </c>
      <c r="AV21" s="106" t="s">
        <v>20</v>
      </c>
      <c r="AW21" s="106" t="s">
        <v>20</v>
      </c>
      <c r="AX21" s="106" t="s">
        <v>20</v>
      </c>
      <c r="AY21" s="106" t="s">
        <v>20</v>
      </c>
      <c r="AZ21" s="106" t="s">
        <v>20</v>
      </c>
      <c r="BA21" s="106" t="s">
        <v>20</v>
      </c>
      <c r="BB21" s="106" t="s">
        <v>20</v>
      </c>
      <c r="BC21" s="106" t="s">
        <v>20</v>
      </c>
      <c r="BD21" s="113">
        <f>SUM(D21:T21,W21:AT21)</f>
        <v>89</v>
      </c>
    </row>
    <row r="22" spans="1:56" ht="29.25" customHeight="1" thickBot="1">
      <c r="A22" s="182"/>
      <c r="B22" s="31" t="s">
        <v>90</v>
      </c>
      <c r="C22" s="32" t="s">
        <v>76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08" t="s">
        <v>20</v>
      </c>
      <c r="V22" s="108" t="s">
        <v>20</v>
      </c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06" t="s">
        <v>20</v>
      </c>
      <c r="AV22" s="106" t="s">
        <v>20</v>
      </c>
      <c r="AW22" s="106" t="s">
        <v>20</v>
      </c>
      <c r="AX22" s="106" t="s">
        <v>20</v>
      </c>
      <c r="AY22" s="106" t="s">
        <v>20</v>
      </c>
      <c r="AZ22" s="106" t="s">
        <v>20</v>
      </c>
      <c r="BA22" s="106" t="s">
        <v>20</v>
      </c>
      <c r="BB22" s="106" t="s">
        <v>20</v>
      </c>
      <c r="BC22" s="106" t="s">
        <v>20</v>
      </c>
      <c r="BD22" s="113">
        <f>SUM(BD23)</f>
        <v>34</v>
      </c>
    </row>
    <row r="23" spans="1:56" ht="33" customHeight="1" thickBot="1">
      <c r="A23" s="182"/>
      <c r="B23" s="48" t="s">
        <v>48</v>
      </c>
      <c r="C23" s="45" t="s">
        <v>49</v>
      </c>
      <c r="D23" s="111">
        <v>2</v>
      </c>
      <c r="E23" s="111">
        <v>2</v>
      </c>
      <c r="F23" s="111">
        <v>2</v>
      </c>
      <c r="G23" s="111">
        <v>2</v>
      </c>
      <c r="H23" s="111">
        <v>2</v>
      </c>
      <c r="I23" s="111">
        <v>2</v>
      </c>
      <c r="J23" s="111">
        <v>2</v>
      </c>
      <c r="K23" s="111">
        <v>2</v>
      </c>
      <c r="L23" s="111">
        <v>2</v>
      </c>
      <c r="M23" s="111">
        <v>2</v>
      </c>
      <c r="N23" s="111">
        <v>2</v>
      </c>
      <c r="O23" s="111">
        <v>2</v>
      </c>
      <c r="P23" s="111">
        <v>2</v>
      </c>
      <c r="Q23" s="111">
        <v>2</v>
      </c>
      <c r="R23" s="111">
        <v>2</v>
      </c>
      <c r="S23" s="111">
        <v>2</v>
      </c>
      <c r="T23" s="115">
        <v>2</v>
      </c>
      <c r="U23" s="108" t="s">
        <v>20</v>
      </c>
      <c r="V23" s="108" t="s">
        <v>20</v>
      </c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3"/>
      <c r="AT23" s="123"/>
      <c r="AU23" s="106" t="s">
        <v>20</v>
      </c>
      <c r="AV23" s="106" t="s">
        <v>20</v>
      </c>
      <c r="AW23" s="106" t="s">
        <v>20</v>
      </c>
      <c r="AX23" s="106" t="s">
        <v>20</v>
      </c>
      <c r="AY23" s="106" t="s">
        <v>20</v>
      </c>
      <c r="AZ23" s="106" t="s">
        <v>20</v>
      </c>
      <c r="BA23" s="106" t="s">
        <v>20</v>
      </c>
      <c r="BB23" s="106" t="s">
        <v>20</v>
      </c>
      <c r="BC23" s="106" t="s">
        <v>20</v>
      </c>
      <c r="BD23" s="113">
        <f>SUM(D23:T23,W23:AT23)</f>
        <v>34</v>
      </c>
    </row>
    <row r="24" spans="1:56" ht="15" customHeight="1" thickBot="1">
      <c r="A24" s="182"/>
      <c r="B24" s="46" t="s">
        <v>77</v>
      </c>
      <c r="C24" s="47" t="s">
        <v>78</v>
      </c>
      <c r="D24" s="114">
        <f>SUM(D25,D26,D27,D28)</f>
        <v>8</v>
      </c>
      <c r="E24" s="114">
        <f aca="true" t="shared" si="7" ref="E24:T24">SUM(E25,E26,E27,E28)</f>
        <v>4</v>
      </c>
      <c r="F24" s="114">
        <f t="shared" si="7"/>
        <v>8</v>
      </c>
      <c r="G24" s="114">
        <f t="shared" si="7"/>
        <v>4</v>
      </c>
      <c r="H24" s="114">
        <f t="shared" si="7"/>
        <v>8</v>
      </c>
      <c r="I24" s="114">
        <f t="shared" si="7"/>
        <v>4</v>
      </c>
      <c r="J24" s="114">
        <f t="shared" si="7"/>
        <v>8</v>
      </c>
      <c r="K24" s="114">
        <f t="shared" si="7"/>
        <v>4</v>
      </c>
      <c r="L24" s="114">
        <f t="shared" si="7"/>
        <v>8</v>
      </c>
      <c r="M24" s="114">
        <f t="shared" si="7"/>
        <v>4</v>
      </c>
      <c r="N24" s="114">
        <f t="shared" si="7"/>
        <v>8</v>
      </c>
      <c r="O24" s="114">
        <f t="shared" si="7"/>
        <v>4</v>
      </c>
      <c r="P24" s="114">
        <f t="shared" si="7"/>
        <v>8</v>
      </c>
      <c r="Q24" s="114">
        <f t="shared" si="7"/>
        <v>4</v>
      </c>
      <c r="R24" s="114">
        <f t="shared" si="7"/>
        <v>8</v>
      </c>
      <c r="S24" s="114">
        <f t="shared" si="7"/>
        <v>4</v>
      </c>
      <c r="T24" s="114">
        <f t="shared" si="7"/>
        <v>6</v>
      </c>
      <c r="U24" s="108" t="s">
        <v>20</v>
      </c>
      <c r="V24" s="108" t="s">
        <v>20</v>
      </c>
      <c r="W24" s="114">
        <f>SUM(W25,W26,W27,W28)</f>
        <v>6</v>
      </c>
      <c r="X24" s="114">
        <f aca="true" t="shared" si="8" ref="X24:AT24">SUM(X25,X26,X27,X28)</f>
        <v>4</v>
      </c>
      <c r="Y24" s="114">
        <f t="shared" si="8"/>
        <v>6</v>
      </c>
      <c r="Z24" s="114">
        <f t="shared" si="8"/>
        <v>4</v>
      </c>
      <c r="AA24" s="114">
        <f t="shared" si="8"/>
        <v>6</v>
      </c>
      <c r="AB24" s="114">
        <f t="shared" si="8"/>
        <v>4</v>
      </c>
      <c r="AC24" s="114">
        <f t="shared" si="8"/>
        <v>6</v>
      </c>
      <c r="AD24" s="114">
        <f t="shared" si="8"/>
        <v>4</v>
      </c>
      <c r="AE24" s="114">
        <f t="shared" si="8"/>
        <v>6</v>
      </c>
      <c r="AF24" s="114">
        <f t="shared" si="8"/>
        <v>4</v>
      </c>
      <c r="AG24" s="114">
        <f t="shared" si="8"/>
        <v>6</v>
      </c>
      <c r="AH24" s="114">
        <f t="shared" si="8"/>
        <v>4</v>
      </c>
      <c r="AI24" s="114">
        <f t="shared" si="8"/>
        <v>6</v>
      </c>
      <c r="AJ24" s="114">
        <f t="shared" si="8"/>
        <v>4</v>
      </c>
      <c r="AK24" s="114">
        <f t="shared" si="8"/>
        <v>6</v>
      </c>
      <c r="AL24" s="114">
        <f t="shared" si="8"/>
        <v>4</v>
      </c>
      <c r="AM24" s="114">
        <f t="shared" si="8"/>
        <v>6</v>
      </c>
      <c r="AN24" s="114">
        <f t="shared" si="8"/>
        <v>4</v>
      </c>
      <c r="AO24" s="114">
        <f t="shared" si="8"/>
        <v>4</v>
      </c>
      <c r="AP24" s="114">
        <f t="shared" si="8"/>
        <v>2</v>
      </c>
      <c r="AQ24" s="114">
        <f t="shared" si="8"/>
        <v>4</v>
      </c>
      <c r="AR24" s="114">
        <f t="shared" si="8"/>
        <v>2</v>
      </c>
      <c r="AS24" s="114">
        <f t="shared" si="8"/>
        <v>4</v>
      </c>
      <c r="AT24" s="114">
        <f t="shared" si="8"/>
        <v>2</v>
      </c>
      <c r="AU24" s="106" t="s">
        <v>20</v>
      </c>
      <c r="AV24" s="106" t="s">
        <v>20</v>
      </c>
      <c r="AW24" s="106" t="s">
        <v>20</v>
      </c>
      <c r="AX24" s="106" t="s">
        <v>20</v>
      </c>
      <c r="AY24" s="106" t="s">
        <v>20</v>
      </c>
      <c r="AZ24" s="106" t="s">
        <v>20</v>
      </c>
      <c r="BA24" s="106" t="s">
        <v>20</v>
      </c>
      <c r="BB24" s="106" t="s">
        <v>20</v>
      </c>
      <c r="BC24" s="106" t="s">
        <v>20</v>
      </c>
      <c r="BD24" s="113">
        <f>SUM(BD25:BD28)</f>
        <v>210</v>
      </c>
    </row>
    <row r="25" spans="1:56" ht="35.25" customHeight="1" thickBot="1">
      <c r="A25" s="182"/>
      <c r="B25" s="48" t="s">
        <v>79</v>
      </c>
      <c r="C25" s="69" t="s">
        <v>108</v>
      </c>
      <c r="D25" s="111">
        <v>4</v>
      </c>
      <c r="E25" s="111">
        <v>2</v>
      </c>
      <c r="F25" s="111">
        <v>4</v>
      </c>
      <c r="G25" s="111">
        <v>2</v>
      </c>
      <c r="H25" s="111">
        <v>4</v>
      </c>
      <c r="I25" s="111">
        <v>2</v>
      </c>
      <c r="J25" s="111">
        <v>4</v>
      </c>
      <c r="K25" s="111">
        <v>2</v>
      </c>
      <c r="L25" s="111">
        <v>4</v>
      </c>
      <c r="M25" s="111">
        <v>2</v>
      </c>
      <c r="N25" s="111">
        <v>4</v>
      </c>
      <c r="O25" s="111">
        <v>2</v>
      </c>
      <c r="P25" s="111">
        <v>4</v>
      </c>
      <c r="Q25" s="111">
        <v>2</v>
      </c>
      <c r="R25" s="111">
        <v>4</v>
      </c>
      <c r="S25" s="111">
        <v>2</v>
      </c>
      <c r="T25" s="111">
        <v>3</v>
      </c>
      <c r="U25" s="108" t="s">
        <v>20</v>
      </c>
      <c r="V25" s="108" t="s">
        <v>20</v>
      </c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3"/>
      <c r="AT25" s="123"/>
      <c r="AU25" s="106" t="s">
        <v>20</v>
      </c>
      <c r="AV25" s="106" t="s">
        <v>20</v>
      </c>
      <c r="AW25" s="106" t="s">
        <v>20</v>
      </c>
      <c r="AX25" s="106" t="s">
        <v>20</v>
      </c>
      <c r="AY25" s="106" t="s">
        <v>20</v>
      </c>
      <c r="AZ25" s="106" t="s">
        <v>20</v>
      </c>
      <c r="BA25" s="106" t="s">
        <v>20</v>
      </c>
      <c r="BB25" s="106" t="s">
        <v>20</v>
      </c>
      <c r="BC25" s="106" t="s">
        <v>20</v>
      </c>
      <c r="BD25" s="113">
        <f>SUM(D25:T25,W25:AT25)</f>
        <v>51</v>
      </c>
    </row>
    <row r="26" spans="1:56" ht="34.5" customHeight="1" thickBot="1">
      <c r="A26" s="182"/>
      <c r="B26" s="48" t="s">
        <v>80</v>
      </c>
      <c r="C26" s="45" t="s">
        <v>109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08" t="s">
        <v>20</v>
      </c>
      <c r="V26" s="108" t="s">
        <v>20</v>
      </c>
      <c r="W26" s="121">
        <v>4</v>
      </c>
      <c r="X26" s="121">
        <v>2</v>
      </c>
      <c r="Y26" s="121">
        <v>4</v>
      </c>
      <c r="Z26" s="121">
        <v>2</v>
      </c>
      <c r="AA26" s="121">
        <v>4</v>
      </c>
      <c r="AB26" s="121">
        <v>2</v>
      </c>
      <c r="AC26" s="121">
        <v>4</v>
      </c>
      <c r="AD26" s="121">
        <v>2</v>
      </c>
      <c r="AE26" s="121">
        <v>4</v>
      </c>
      <c r="AF26" s="121">
        <v>2</v>
      </c>
      <c r="AG26" s="121">
        <v>4</v>
      </c>
      <c r="AH26" s="121">
        <v>2</v>
      </c>
      <c r="AI26" s="121">
        <v>4</v>
      </c>
      <c r="AJ26" s="121">
        <v>2</v>
      </c>
      <c r="AK26" s="121">
        <v>4</v>
      </c>
      <c r="AL26" s="121">
        <v>2</v>
      </c>
      <c r="AM26" s="121">
        <v>4</v>
      </c>
      <c r="AN26" s="121">
        <v>2</v>
      </c>
      <c r="AO26" s="121">
        <v>4</v>
      </c>
      <c r="AP26" s="121">
        <v>2</v>
      </c>
      <c r="AQ26" s="121">
        <v>4</v>
      </c>
      <c r="AR26" s="121">
        <v>2</v>
      </c>
      <c r="AS26" s="121">
        <v>4</v>
      </c>
      <c r="AT26" s="121">
        <v>2</v>
      </c>
      <c r="AU26" s="106" t="s">
        <v>20</v>
      </c>
      <c r="AV26" s="106" t="s">
        <v>20</v>
      </c>
      <c r="AW26" s="106" t="s">
        <v>20</v>
      </c>
      <c r="AX26" s="106" t="s">
        <v>20</v>
      </c>
      <c r="AY26" s="106" t="s">
        <v>20</v>
      </c>
      <c r="AZ26" s="106" t="s">
        <v>20</v>
      </c>
      <c r="BA26" s="106" t="s">
        <v>20</v>
      </c>
      <c r="BB26" s="106" t="s">
        <v>20</v>
      </c>
      <c r="BC26" s="106" t="s">
        <v>20</v>
      </c>
      <c r="BD26" s="113">
        <f>SUM(D26:T26,W26:AT26)</f>
        <v>72</v>
      </c>
    </row>
    <row r="27" spans="1:56" ht="34.5" customHeight="1" thickBot="1">
      <c r="A27" s="182"/>
      <c r="B27" s="48" t="s">
        <v>81</v>
      </c>
      <c r="C27" s="45" t="s">
        <v>26</v>
      </c>
      <c r="D27" s="111">
        <v>4</v>
      </c>
      <c r="E27" s="111">
        <v>2</v>
      </c>
      <c r="F27" s="111">
        <v>4</v>
      </c>
      <c r="G27" s="111">
        <v>2</v>
      </c>
      <c r="H27" s="111">
        <v>4</v>
      </c>
      <c r="I27" s="111">
        <v>2</v>
      </c>
      <c r="J27" s="111">
        <v>4</v>
      </c>
      <c r="K27" s="111">
        <v>2</v>
      </c>
      <c r="L27" s="111">
        <v>4</v>
      </c>
      <c r="M27" s="111">
        <v>2</v>
      </c>
      <c r="N27" s="111">
        <v>4</v>
      </c>
      <c r="O27" s="111">
        <v>2</v>
      </c>
      <c r="P27" s="111">
        <v>4</v>
      </c>
      <c r="Q27" s="111">
        <v>2</v>
      </c>
      <c r="R27" s="111">
        <v>4</v>
      </c>
      <c r="S27" s="111">
        <v>2</v>
      </c>
      <c r="T27" s="111">
        <v>3</v>
      </c>
      <c r="U27" s="108" t="s">
        <v>20</v>
      </c>
      <c r="V27" s="108" t="s">
        <v>20</v>
      </c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3"/>
      <c r="AT27" s="123"/>
      <c r="AU27" s="106" t="s">
        <v>20</v>
      </c>
      <c r="AV27" s="106" t="s">
        <v>20</v>
      </c>
      <c r="AW27" s="106" t="s">
        <v>20</v>
      </c>
      <c r="AX27" s="106" t="s">
        <v>20</v>
      </c>
      <c r="AY27" s="106" t="s">
        <v>20</v>
      </c>
      <c r="AZ27" s="106" t="s">
        <v>20</v>
      </c>
      <c r="BA27" s="106" t="s">
        <v>20</v>
      </c>
      <c r="BB27" s="106" t="s">
        <v>20</v>
      </c>
      <c r="BC27" s="106" t="s">
        <v>20</v>
      </c>
      <c r="BD27" s="113">
        <f>SUM(D27:T27,W27:AT27)</f>
        <v>51</v>
      </c>
    </row>
    <row r="28" spans="1:56" ht="20.25" customHeight="1" thickBot="1">
      <c r="A28" s="182"/>
      <c r="B28" s="48" t="s">
        <v>110</v>
      </c>
      <c r="C28" s="45" t="s">
        <v>111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08" t="s">
        <v>20</v>
      </c>
      <c r="V28" s="108" t="s">
        <v>20</v>
      </c>
      <c r="W28" s="121">
        <v>2</v>
      </c>
      <c r="X28" s="121">
        <v>2</v>
      </c>
      <c r="Y28" s="121">
        <v>2</v>
      </c>
      <c r="Z28" s="121">
        <v>2</v>
      </c>
      <c r="AA28" s="121">
        <v>2</v>
      </c>
      <c r="AB28" s="121">
        <v>2</v>
      </c>
      <c r="AC28" s="121">
        <v>2</v>
      </c>
      <c r="AD28" s="121">
        <v>2</v>
      </c>
      <c r="AE28" s="121">
        <v>2</v>
      </c>
      <c r="AF28" s="121">
        <v>2</v>
      </c>
      <c r="AG28" s="121">
        <v>2</v>
      </c>
      <c r="AH28" s="121">
        <v>2</v>
      </c>
      <c r="AI28" s="121">
        <v>2</v>
      </c>
      <c r="AJ28" s="121">
        <v>2</v>
      </c>
      <c r="AK28" s="121">
        <v>2</v>
      </c>
      <c r="AL28" s="121">
        <v>2</v>
      </c>
      <c r="AM28" s="121">
        <v>2</v>
      </c>
      <c r="AN28" s="121">
        <v>2</v>
      </c>
      <c r="AO28" s="121"/>
      <c r="AP28" s="121"/>
      <c r="AQ28" s="121"/>
      <c r="AR28" s="121"/>
      <c r="AS28" s="123"/>
      <c r="AT28" s="123"/>
      <c r="AU28" s="106" t="s">
        <v>20</v>
      </c>
      <c r="AV28" s="106" t="s">
        <v>20</v>
      </c>
      <c r="AW28" s="106" t="s">
        <v>20</v>
      </c>
      <c r="AX28" s="106" t="s">
        <v>20</v>
      </c>
      <c r="AY28" s="106" t="s">
        <v>20</v>
      </c>
      <c r="AZ28" s="106" t="s">
        <v>20</v>
      </c>
      <c r="BA28" s="106" t="s">
        <v>20</v>
      </c>
      <c r="BB28" s="106" t="s">
        <v>20</v>
      </c>
      <c r="BC28" s="106" t="s">
        <v>20</v>
      </c>
      <c r="BD28" s="113">
        <f>SUM(D28:T28,W28:AT28)</f>
        <v>36</v>
      </c>
    </row>
    <row r="29" spans="1:56" ht="16.5" customHeight="1" thickBot="1">
      <c r="A29" s="182"/>
      <c r="B29" s="49" t="s">
        <v>27</v>
      </c>
      <c r="C29" s="50" t="s">
        <v>28</v>
      </c>
      <c r="D29" s="116">
        <f>SUM(D30)</f>
        <v>0</v>
      </c>
      <c r="E29" s="116">
        <f aca="true" t="shared" si="9" ref="E29:AT29">SUM(E30)</f>
        <v>0</v>
      </c>
      <c r="F29" s="116">
        <f t="shared" si="9"/>
        <v>0</v>
      </c>
      <c r="G29" s="116">
        <f t="shared" si="9"/>
        <v>0</v>
      </c>
      <c r="H29" s="116">
        <f t="shared" si="9"/>
        <v>0</v>
      </c>
      <c r="I29" s="116">
        <f t="shared" si="9"/>
        <v>0</v>
      </c>
      <c r="J29" s="116">
        <f t="shared" si="9"/>
        <v>0</v>
      </c>
      <c r="K29" s="116">
        <f t="shared" si="9"/>
        <v>0</v>
      </c>
      <c r="L29" s="116">
        <f t="shared" si="9"/>
        <v>0</v>
      </c>
      <c r="M29" s="116">
        <f t="shared" si="9"/>
        <v>0</v>
      </c>
      <c r="N29" s="116">
        <f t="shared" si="9"/>
        <v>0</v>
      </c>
      <c r="O29" s="116">
        <f t="shared" si="9"/>
        <v>0</v>
      </c>
      <c r="P29" s="116">
        <f t="shared" si="9"/>
        <v>0</v>
      </c>
      <c r="Q29" s="116">
        <f t="shared" si="9"/>
        <v>0</v>
      </c>
      <c r="R29" s="116">
        <f t="shared" si="9"/>
        <v>0</v>
      </c>
      <c r="S29" s="116">
        <f t="shared" si="9"/>
        <v>0</v>
      </c>
      <c r="T29" s="116">
        <f t="shared" si="9"/>
        <v>0</v>
      </c>
      <c r="U29" s="108" t="s">
        <v>20</v>
      </c>
      <c r="V29" s="108" t="s">
        <v>20</v>
      </c>
      <c r="W29" s="116">
        <f t="shared" si="9"/>
        <v>0</v>
      </c>
      <c r="X29" s="116">
        <f t="shared" si="9"/>
        <v>2</v>
      </c>
      <c r="Y29" s="116">
        <f t="shared" si="9"/>
        <v>0</v>
      </c>
      <c r="Z29" s="116">
        <f t="shared" si="9"/>
        <v>2</v>
      </c>
      <c r="AA29" s="116">
        <f t="shared" si="9"/>
        <v>0</v>
      </c>
      <c r="AB29" s="116">
        <f t="shared" si="9"/>
        <v>2</v>
      </c>
      <c r="AC29" s="116">
        <f t="shared" si="9"/>
        <v>0</v>
      </c>
      <c r="AD29" s="116">
        <f t="shared" si="9"/>
        <v>2</v>
      </c>
      <c r="AE29" s="116">
        <f t="shared" si="9"/>
        <v>0</v>
      </c>
      <c r="AF29" s="116">
        <f t="shared" si="9"/>
        <v>2</v>
      </c>
      <c r="AG29" s="116">
        <f t="shared" si="9"/>
        <v>0</v>
      </c>
      <c r="AH29" s="116">
        <f t="shared" si="9"/>
        <v>2</v>
      </c>
      <c r="AI29" s="116">
        <f t="shared" si="9"/>
        <v>0</v>
      </c>
      <c r="AJ29" s="116">
        <f t="shared" si="9"/>
        <v>2</v>
      </c>
      <c r="AK29" s="116">
        <f t="shared" si="9"/>
        <v>0</v>
      </c>
      <c r="AL29" s="116">
        <f t="shared" si="9"/>
        <v>2</v>
      </c>
      <c r="AM29" s="116">
        <f t="shared" si="9"/>
        <v>0</v>
      </c>
      <c r="AN29" s="116">
        <f t="shared" si="9"/>
        <v>2</v>
      </c>
      <c r="AO29" s="116">
        <f t="shared" si="9"/>
        <v>2</v>
      </c>
      <c r="AP29" s="116">
        <f t="shared" si="9"/>
        <v>4</v>
      </c>
      <c r="AQ29" s="116">
        <f t="shared" si="9"/>
        <v>2</v>
      </c>
      <c r="AR29" s="116">
        <f t="shared" si="9"/>
        <v>4</v>
      </c>
      <c r="AS29" s="116">
        <f t="shared" si="9"/>
        <v>2</v>
      </c>
      <c r="AT29" s="116">
        <f t="shared" si="9"/>
        <v>4</v>
      </c>
      <c r="AU29" s="106" t="s">
        <v>20</v>
      </c>
      <c r="AV29" s="106" t="s">
        <v>20</v>
      </c>
      <c r="AW29" s="106" t="s">
        <v>20</v>
      </c>
      <c r="AX29" s="106" t="s">
        <v>20</v>
      </c>
      <c r="AY29" s="106" t="s">
        <v>20</v>
      </c>
      <c r="AZ29" s="106" t="s">
        <v>20</v>
      </c>
      <c r="BA29" s="106" t="s">
        <v>20</v>
      </c>
      <c r="BB29" s="106" t="s">
        <v>20</v>
      </c>
      <c r="BC29" s="106" t="s">
        <v>20</v>
      </c>
      <c r="BD29" s="113">
        <f>SUM(BD30)</f>
        <v>36</v>
      </c>
    </row>
    <row r="30" spans="1:56" ht="16.5" customHeight="1" thickBot="1">
      <c r="A30" s="182"/>
      <c r="B30" s="51" t="s">
        <v>82</v>
      </c>
      <c r="C30" s="52" t="s">
        <v>29</v>
      </c>
      <c r="D30" s="111">
        <f>SUM(D31,)</f>
        <v>0</v>
      </c>
      <c r="E30" s="111">
        <f aca="true" t="shared" si="10" ref="E30:T30">SUM(E31,)</f>
        <v>0</v>
      </c>
      <c r="F30" s="111">
        <f t="shared" si="10"/>
        <v>0</v>
      </c>
      <c r="G30" s="111">
        <f t="shared" si="10"/>
        <v>0</v>
      </c>
      <c r="H30" s="111">
        <f t="shared" si="10"/>
        <v>0</v>
      </c>
      <c r="I30" s="111">
        <f t="shared" si="10"/>
        <v>0</v>
      </c>
      <c r="J30" s="111">
        <f t="shared" si="10"/>
        <v>0</v>
      </c>
      <c r="K30" s="111">
        <f t="shared" si="10"/>
        <v>0</v>
      </c>
      <c r="L30" s="111">
        <f t="shared" si="10"/>
        <v>0</v>
      </c>
      <c r="M30" s="111">
        <f t="shared" si="10"/>
        <v>0</v>
      </c>
      <c r="N30" s="111">
        <f t="shared" si="10"/>
        <v>0</v>
      </c>
      <c r="O30" s="111">
        <f t="shared" si="10"/>
        <v>0</v>
      </c>
      <c r="P30" s="111">
        <f t="shared" si="10"/>
        <v>0</v>
      </c>
      <c r="Q30" s="111">
        <f t="shared" si="10"/>
        <v>0</v>
      </c>
      <c r="R30" s="111">
        <f t="shared" si="10"/>
        <v>0</v>
      </c>
      <c r="S30" s="111">
        <f t="shared" si="10"/>
        <v>0</v>
      </c>
      <c r="T30" s="111">
        <f t="shared" si="10"/>
        <v>0</v>
      </c>
      <c r="U30" s="108" t="s">
        <v>20</v>
      </c>
      <c r="V30" s="108" t="s">
        <v>20</v>
      </c>
      <c r="W30" s="111">
        <f>SUM(W31,)</f>
        <v>0</v>
      </c>
      <c r="X30" s="111">
        <f aca="true" t="shared" si="11" ref="X30:AT30">SUM(X31,)</f>
        <v>2</v>
      </c>
      <c r="Y30" s="111">
        <f t="shared" si="11"/>
        <v>0</v>
      </c>
      <c r="Z30" s="111">
        <f t="shared" si="11"/>
        <v>2</v>
      </c>
      <c r="AA30" s="111">
        <f t="shared" si="11"/>
        <v>0</v>
      </c>
      <c r="AB30" s="111">
        <f t="shared" si="11"/>
        <v>2</v>
      </c>
      <c r="AC30" s="111">
        <f t="shared" si="11"/>
        <v>0</v>
      </c>
      <c r="AD30" s="111">
        <f t="shared" si="11"/>
        <v>2</v>
      </c>
      <c r="AE30" s="111">
        <f t="shared" si="11"/>
        <v>0</v>
      </c>
      <c r="AF30" s="111">
        <f t="shared" si="11"/>
        <v>2</v>
      </c>
      <c r="AG30" s="111">
        <f t="shared" si="11"/>
        <v>0</v>
      </c>
      <c r="AH30" s="111">
        <f t="shared" si="11"/>
        <v>2</v>
      </c>
      <c r="AI30" s="111">
        <f t="shared" si="11"/>
        <v>0</v>
      </c>
      <c r="AJ30" s="111">
        <f t="shared" si="11"/>
        <v>2</v>
      </c>
      <c r="AK30" s="111">
        <f t="shared" si="11"/>
        <v>0</v>
      </c>
      <c r="AL30" s="111">
        <f t="shared" si="11"/>
        <v>2</v>
      </c>
      <c r="AM30" s="111">
        <f t="shared" si="11"/>
        <v>0</v>
      </c>
      <c r="AN30" s="111">
        <f t="shared" si="11"/>
        <v>2</v>
      </c>
      <c r="AO30" s="111">
        <f t="shared" si="11"/>
        <v>2</v>
      </c>
      <c r="AP30" s="111">
        <f t="shared" si="11"/>
        <v>4</v>
      </c>
      <c r="AQ30" s="111">
        <f t="shared" si="11"/>
        <v>2</v>
      </c>
      <c r="AR30" s="111">
        <f t="shared" si="11"/>
        <v>4</v>
      </c>
      <c r="AS30" s="111">
        <f t="shared" si="11"/>
        <v>2</v>
      </c>
      <c r="AT30" s="111">
        <f t="shared" si="11"/>
        <v>4</v>
      </c>
      <c r="AU30" s="106" t="s">
        <v>20</v>
      </c>
      <c r="AV30" s="106" t="s">
        <v>20</v>
      </c>
      <c r="AW30" s="106" t="s">
        <v>20</v>
      </c>
      <c r="AX30" s="106" t="s">
        <v>20</v>
      </c>
      <c r="AY30" s="106" t="s">
        <v>20</v>
      </c>
      <c r="AZ30" s="106" t="s">
        <v>20</v>
      </c>
      <c r="BA30" s="106" t="s">
        <v>20</v>
      </c>
      <c r="BB30" s="106" t="s">
        <v>20</v>
      </c>
      <c r="BC30" s="106" t="s">
        <v>20</v>
      </c>
      <c r="BD30" s="113">
        <f>SUM(BD31)</f>
        <v>36</v>
      </c>
    </row>
    <row r="31" spans="1:56" ht="44.25" customHeight="1" thickBot="1">
      <c r="A31" s="182"/>
      <c r="B31" s="86" t="s">
        <v>83</v>
      </c>
      <c r="C31" s="87" t="s">
        <v>112</v>
      </c>
      <c r="D31" s="117">
        <f>SUM(D32,)</f>
        <v>0</v>
      </c>
      <c r="E31" s="117">
        <f aca="true" t="shared" si="12" ref="E31:T31">SUM(E32,)</f>
        <v>0</v>
      </c>
      <c r="F31" s="117">
        <f t="shared" si="12"/>
        <v>0</v>
      </c>
      <c r="G31" s="117">
        <f t="shared" si="12"/>
        <v>0</v>
      </c>
      <c r="H31" s="117">
        <f t="shared" si="12"/>
        <v>0</v>
      </c>
      <c r="I31" s="117">
        <f t="shared" si="12"/>
        <v>0</v>
      </c>
      <c r="J31" s="117">
        <f t="shared" si="12"/>
        <v>0</v>
      </c>
      <c r="K31" s="117">
        <f t="shared" si="12"/>
        <v>0</v>
      </c>
      <c r="L31" s="117">
        <f t="shared" si="12"/>
        <v>0</v>
      </c>
      <c r="M31" s="117">
        <f t="shared" si="12"/>
        <v>0</v>
      </c>
      <c r="N31" s="117">
        <f t="shared" si="12"/>
        <v>0</v>
      </c>
      <c r="O31" s="117">
        <f t="shared" si="12"/>
        <v>0</v>
      </c>
      <c r="P31" s="117">
        <f t="shared" si="12"/>
        <v>0</v>
      </c>
      <c r="Q31" s="117">
        <f t="shared" si="12"/>
        <v>0</v>
      </c>
      <c r="R31" s="117">
        <f t="shared" si="12"/>
        <v>0</v>
      </c>
      <c r="S31" s="117">
        <f t="shared" si="12"/>
        <v>0</v>
      </c>
      <c r="T31" s="117">
        <f t="shared" si="12"/>
        <v>0</v>
      </c>
      <c r="U31" s="108" t="s">
        <v>20</v>
      </c>
      <c r="V31" s="108" t="s">
        <v>20</v>
      </c>
      <c r="W31" s="117">
        <f>SUM(W32,)</f>
        <v>0</v>
      </c>
      <c r="X31" s="117">
        <f aca="true" t="shared" si="13" ref="X31:AT31">SUM(X32,)</f>
        <v>2</v>
      </c>
      <c r="Y31" s="117">
        <f t="shared" si="13"/>
        <v>0</v>
      </c>
      <c r="Z31" s="117">
        <f t="shared" si="13"/>
        <v>2</v>
      </c>
      <c r="AA31" s="117">
        <f t="shared" si="13"/>
        <v>0</v>
      </c>
      <c r="AB31" s="117">
        <f t="shared" si="13"/>
        <v>2</v>
      </c>
      <c r="AC31" s="117">
        <f t="shared" si="13"/>
        <v>0</v>
      </c>
      <c r="AD31" s="117">
        <f t="shared" si="13"/>
        <v>2</v>
      </c>
      <c r="AE31" s="117">
        <f t="shared" si="13"/>
        <v>0</v>
      </c>
      <c r="AF31" s="117">
        <f t="shared" si="13"/>
        <v>2</v>
      </c>
      <c r="AG31" s="117">
        <f t="shared" si="13"/>
        <v>0</v>
      </c>
      <c r="AH31" s="117">
        <f t="shared" si="13"/>
        <v>2</v>
      </c>
      <c r="AI31" s="117">
        <f t="shared" si="13"/>
        <v>0</v>
      </c>
      <c r="AJ31" s="117">
        <f t="shared" si="13"/>
        <v>2</v>
      </c>
      <c r="AK31" s="117">
        <f t="shared" si="13"/>
        <v>0</v>
      </c>
      <c r="AL31" s="117">
        <f t="shared" si="13"/>
        <v>2</v>
      </c>
      <c r="AM31" s="117">
        <f t="shared" si="13"/>
        <v>0</v>
      </c>
      <c r="AN31" s="117">
        <f t="shared" si="13"/>
        <v>2</v>
      </c>
      <c r="AO31" s="117">
        <f t="shared" si="13"/>
        <v>2</v>
      </c>
      <c r="AP31" s="117">
        <f t="shared" si="13"/>
        <v>4</v>
      </c>
      <c r="AQ31" s="117">
        <f t="shared" si="13"/>
        <v>2</v>
      </c>
      <c r="AR31" s="117">
        <f t="shared" si="13"/>
        <v>4</v>
      </c>
      <c r="AS31" s="117">
        <f t="shared" si="13"/>
        <v>2</v>
      </c>
      <c r="AT31" s="117">
        <f t="shared" si="13"/>
        <v>4</v>
      </c>
      <c r="AU31" s="106" t="s">
        <v>20</v>
      </c>
      <c r="AV31" s="106" t="s">
        <v>20</v>
      </c>
      <c r="AW31" s="106" t="s">
        <v>20</v>
      </c>
      <c r="AX31" s="106" t="s">
        <v>20</v>
      </c>
      <c r="AY31" s="106" t="s">
        <v>20</v>
      </c>
      <c r="AZ31" s="106" t="s">
        <v>20</v>
      </c>
      <c r="BA31" s="106" t="s">
        <v>20</v>
      </c>
      <c r="BB31" s="106" t="s">
        <v>20</v>
      </c>
      <c r="BC31" s="106" t="s">
        <v>20</v>
      </c>
      <c r="BD31" s="117">
        <f>SUM(BD32)</f>
        <v>36</v>
      </c>
    </row>
    <row r="32" spans="1:56" ht="40.5" customHeight="1" thickBot="1">
      <c r="A32" s="182"/>
      <c r="B32" s="48" t="s">
        <v>30</v>
      </c>
      <c r="C32" s="68" t="s">
        <v>113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08" t="s">
        <v>20</v>
      </c>
      <c r="V32" s="108" t="s">
        <v>20</v>
      </c>
      <c r="W32" s="121"/>
      <c r="X32" s="121">
        <v>2</v>
      </c>
      <c r="Y32" s="121"/>
      <c r="Z32" s="121">
        <v>2</v>
      </c>
      <c r="AA32" s="121"/>
      <c r="AB32" s="121">
        <v>2</v>
      </c>
      <c r="AC32" s="121"/>
      <c r="AD32" s="121">
        <v>2</v>
      </c>
      <c r="AE32" s="121"/>
      <c r="AF32" s="121">
        <v>2</v>
      </c>
      <c r="AG32" s="121"/>
      <c r="AH32" s="121">
        <v>2</v>
      </c>
      <c r="AI32" s="121"/>
      <c r="AJ32" s="121">
        <v>2</v>
      </c>
      <c r="AK32" s="121"/>
      <c r="AL32" s="121">
        <v>2</v>
      </c>
      <c r="AM32" s="121"/>
      <c r="AN32" s="121">
        <v>2</v>
      </c>
      <c r="AO32" s="121">
        <v>2</v>
      </c>
      <c r="AP32" s="121">
        <v>4</v>
      </c>
      <c r="AQ32" s="121">
        <v>2</v>
      </c>
      <c r="AR32" s="121">
        <v>4</v>
      </c>
      <c r="AS32" s="121">
        <v>2</v>
      </c>
      <c r="AT32" s="121">
        <v>4</v>
      </c>
      <c r="AU32" s="106" t="s">
        <v>20</v>
      </c>
      <c r="AV32" s="106" t="s">
        <v>20</v>
      </c>
      <c r="AW32" s="106" t="s">
        <v>20</v>
      </c>
      <c r="AX32" s="106" t="s">
        <v>20</v>
      </c>
      <c r="AY32" s="106" t="s">
        <v>20</v>
      </c>
      <c r="AZ32" s="106" t="s">
        <v>20</v>
      </c>
      <c r="BA32" s="106" t="s">
        <v>20</v>
      </c>
      <c r="BB32" s="106" t="s">
        <v>20</v>
      </c>
      <c r="BC32" s="106" t="s">
        <v>20</v>
      </c>
      <c r="BD32" s="113">
        <f>SUM(D32:T32,W32:AT32)</f>
        <v>36</v>
      </c>
    </row>
    <row r="33" spans="1:56" ht="19.5" customHeight="1" thickBot="1">
      <c r="A33" s="182"/>
      <c r="B33" s="70" t="s">
        <v>106</v>
      </c>
      <c r="C33" s="71" t="s">
        <v>107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09"/>
      <c r="V33" s="10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06"/>
      <c r="AV33" s="106"/>
      <c r="AW33" s="106"/>
      <c r="AX33" s="106"/>
      <c r="AY33" s="106"/>
      <c r="AZ33" s="106"/>
      <c r="BA33" s="106"/>
      <c r="BB33" s="106"/>
      <c r="BC33" s="106"/>
      <c r="BD33" s="119"/>
    </row>
    <row r="34" spans="1:56" s="3" customFormat="1" ht="23.25" customHeight="1" thickBot="1">
      <c r="A34" s="183"/>
      <c r="B34" s="174" t="s">
        <v>105</v>
      </c>
      <c r="C34" s="175"/>
      <c r="D34" s="118">
        <f aca="true" t="shared" si="14" ref="D34:T34">SUM(D7,D24,D29)</f>
        <v>36</v>
      </c>
      <c r="E34" s="118">
        <f t="shared" si="14"/>
        <v>36</v>
      </c>
      <c r="F34" s="118">
        <f t="shared" si="14"/>
        <v>36</v>
      </c>
      <c r="G34" s="118">
        <f t="shared" si="14"/>
        <v>36</v>
      </c>
      <c r="H34" s="118">
        <f t="shared" si="14"/>
        <v>36</v>
      </c>
      <c r="I34" s="118">
        <f t="shared" si="14"/>
        <v>36</v>
      </c>
      <c r="J34" s="118">
        <f t="shared" si="14"/>
        <v>36</v>
      </c>
      <c r="K34" s="118">
        <f t="shared" si="14"/>
        <v>36</v>
      </c>
      <c r="L34" s="118">
        <f t="shared" si="14"/>
        <v>36</v>
      </c>
      <c r="M34" s="118">
        <f t="shared" si="14"/>
        <v>36</v>
      </c>
      <c r="N34" s="118">
        <f t="shared" si="14"/>
        <v>36</v>
      </c>
      <c r="O34" s="118">
        <f t="shared" si="14"/>
        <v>36</v>
      </c>
      <c r="P34" s="118">
        <f t="shared" si="14"/>
        <v>36</v>
      </c>
      <c r="Q34" s="118">
        <f t="shared" si="14"/>
        <v>36</v>
      </c>
      <c r="R34" s="118">
        <f t="shared" si="14"/>
        <v>36</v>
      </c>
      <c r="S34" s="118">
        <f t="shared" si="14"/>
        <v>36</v>
      </c>
      <c r="T34" s="118">
        <f t="shared" si="14"/>
        <v>36</v>
      </c>
      <c r="U34" s="110" t="s">
        <v>20</v>
      </c>
      <c r="V34" s="110" t="s">
        <v>20</v>
      </c>
      <c r="W34" s="118">
        <f aca="true" t="shared" si="15" ref="W34:AT34">SUM(W7,W24,W29)</f>
        <v>36</v>
      </c>
      <c r="X34" s="118">
        <f t="shared" si="15"/>
        <v>36</v>
      </c>
      <c r="Y34" s="118">
        <f t="shared" si="15"/>
        <v>36</v>
      </c>
      <c r="Z34" s="118">
        <f t="shared" si="15"/>
        <v>36</v>
      </c>
      <c r="AA34" s="118">
        <f t="shared" si="15"/>
        <v>36</v>
      </c>
      <c r="AB34" s="118">
        <f t="shared" si="15"/>
        <v>36</v>
      </c>
      <c r="AC34" s="118">
        <f t="shared" si="15"/>
        <v>36</v>
      </c>
      <c r="AD34" s="118">
        <f t="shared" si="15"/>
        <v>36</v>
      </c>
      <c r="AE34" s="118">
        <f t="shared" si="15"/>
        <v>36</v>
      </c>
      <c r="AF34" s="118">
        <f t="shared" si="15"/>
        <v>36</v>
      </c>
      <c r="AG34" s="118">
        <f t="shared" si="15"/>
        <v>36</v>
      </c>
      <c r="AH34" s="118">
        <f t="shared" si="15"/>
        <v>36</v>
      </c>
      <c r="AI34" s="118">
        <f t="shared" si="15"/>
        <v>36</v>
      </c>
      <c r="AJ34" s="118">
        <f t="shared" si="15"/>
        <v>36</v>
      </c>
      <c r="AK34" s="118">
        <f t="shared" si="15"/>
        <v>36</v>
      </c>
      <c r="AL34" s="118">
        <f t="shared" si="15"/>
        <v>36</v>
      </c>
      <c r="AM34" s="118">
        <f t="shared" si="15"/>
        <v>36</v>
      </c>
      <c r="AN34" s="118">
        <f t="shared" si="15"/>
        <v>36</v>
      </c>
      <c r="AO34" s="118">
        <f t="shared" si="15"/>
        <v>36</v>
      </c>
      <c r="AP34" s="118">
        <f t="shared" si="15"/>
        <v>36</v>
      </c>
      <c r="AQ34" s="118">
        <f t="shared" si="15"/>
        <v>36</v>
      </c>
      <c r="AR34" s="118">
        <f t="shared" si="15"/>
        <v>36</v>
      </c>
      <c r="AS34" s="118">
        <f t="shared" si="15"/>
        <v>36</v>
      </c>
      <c r="AT34" s="118">
        <f t="shared" si="15"/>
        <v>36</v>
      </c>
      <c r="AU34" s="107" t="s">
        <v>20</v>
      </c>
      <c r="AV34" s="107" t="s">
        <v>20</v>
      </c>
      <c r="AW34" s="107" t="s">
        <v>20</v>
      </c>
      <c r="AX34" s="107" t="s">
        <v>20</v>
      </c>
      <c r="AY34" s="107" t="s">
        <v>20</v>
      </c>
      <c r="AZ34" s="107" t="s">
        <v>20</v>
      </c>
      <c r="BA34" s="107" t="s">
        <v>20</v>
      </c>
      <c r="BB34" s="107" t="s">
        <v>20</v>
      </c>
      <c r="BC34" s="107" t="s">
        <v>20</v>
      </c>
      <c r="BD34" s="120">
        <f>SUM(BD7,BD24,BD29)</f>
        <v>1476</v>
      </c>
    </row>
    <row r="35" spans="2:21" ht="18.75">
      <c r="B35" s="4"/>
      <c r="C35" s="5" t="s">
        <v>44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4"/>
      <c r="Q35" s="4"/>
      <c r="R35" s="4"/>
      <c r="S35" s="4"/>
      <c r="T35" s="4"/>
      <c r="U35" s="4"/>
    </row>
    <row r="36" spans="1:21" ht="12.75">
      <c r="A36" s="6" t="s">
        <v>45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</sheetData>
  <sheetProtection/>
  <mergeCells count="21">
    <mergeCell ref="AD2:AG2"/>
    <mergeCell ref="AM2:AO2"/>
    <mergeCell ref="AU2:AY2"/>
    <mergeCell ref="V2:X2"/>
    <mergeCell ref="A1:AW1"/>
    <mergeCell ref="AX1:BD1"/>
    <mergeCell ref="A2:A4"/>
    <mergeCell ref="B2:B4"/>
    <mergeCell ref="C2:C4"/>
    <mergeCell ref="M2:O2"/>
    <mergeCell ref="Q2:T2"/>
    <mergeCell ref="Z2:AB2"/>
    <mergeCell ref="B34:C34"/>
    <mergeCell ref="I2:K2"/>
    <mergeCell ref="BD2:BD4"/>
    <mergeCell ref="A5:BD5"/>
    <mergeCell ref="A7:A34"/>
    <mergeCell ref="AI2:AK2"/>
    <mergeCell ref="D3:BC3"/>
    <mergeCell ref="AZ2:BC2"/>
    <mergeCell ref="E2:G2"/>
  </mergeCells>
  <hyperlinks>
    <hyperlink ref="A36" r:id="rId1" display="_ftnref1"/>
    <hyperlink ref="BD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4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32"/>
  <sheetViews>
    <sheetView zoomScaleSheetLayoutView="75" zoomScalePageLayoutView="0" workbookViewId="0" topLeftCell="A1">
      <pane xSplit="3" ySplit="7" topLeftCell="T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AW1"/>
    </sheetView>
  </sheetViews>
  <sheetFormatPr defaultColWidth="9.00390625" defaultRowHeight="12.75"/>
  <cols>
    <col min="1" max="1" width="2.75390625" style="0" customWidth="1"/>
    <col min="2" max="2" width="11.875" style="0" customWidth="1"/>
    <col min="3" max="3" width="35.875" style="0" customWidth="1"/>
    <col min="4" max="4" width="4.375" style="0" customWidth="1"/>
    <col min="5" max="5" width="4.00390625" style="0" customWidth="1"/>
    <col min="6" max="7" width="3.75390625" style="0" customWidth="1"/>
    <col min="8" max="11" width="4.125" style="0" customWidth="1"/>
    <col min="12" max="16" width="4.00390625" style="0" customWidth="1"/>
    <col min="17" max="20" width="3.875" style="0" customWidth="1"/>
    <col min="21" max="27" width="4.00390625" style="0" customWidth="1"/>
    <col min="28" max="31" width="3.875" style="0" customWidth="1"/>
    <col min="32" max="44" width="4.00390625" style="0" customWidth="1"/>
    <col min="45" max="46" width="4.00390625" style="2" customWidth="1"/>
    <col min="47" max="55" width="4.00390625" style="0" customWidth="1"/>
    <col min="56" max="56" width="10.25390625" style="0" bestFit="1" customWidth="1"/>
  </cols>
  <sheetData>
    <row r="1" spans="1:56" ht="39" customHeight="1" thickBot="1">
      <c r="A1" s="208" t="s">
        <v>197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9"/>
      <c r="AY1" s="209"/>
      <c r="AZ1" s="209"/>
      <c r="BA1" s="209"/>
      <c r="BB1" s="209"/>
      <c r="BC1" s="209"/>
      <c r="BD1" s="209"/>
    </row>
    <row r="2" spans="1:56" ht="42.75" customHeight="1" thickBot="1">
      <c r="A2" s="190" t="s">
        <v>0</v>
      </c>
      <c r="B2" s="190" t="s">
        <v>1</v>
      </c>
      <c r="C2" s="190" t="s">
        <v>2</v>
      </c>
      <c r="D2" s="99" t="s">
        <v>162</v>
      </c>
      <c r="E2" s="176" t="s">
        <v>3</v>
      </c>
      <c r="F2" s="185"/>
      <c r="G2" s="186"/>
      <c r="H2" s="27" t="s">
        <v>152</v>
      </c>
      <c r="I2" s="176" t="s">
        <v>4</v>
      </c>
      <c r="J2" s="177"/>
      <c r="K2" s="177"/>
      <c r="L2" s="99" t="s">
        <v>178</v>
      </c>
      <c r="M2" s="200" t="s">
        <v>5</v>
      </c>
      <c r="N2" s="201"/>
      <c r="O2" s="201"/>
      <c r="P2" s="202"/>
      <c r="Q2" s="28" t="s">
        <v>179</v>
      </c>
      <c r="R2" s="187" t="s">
        <v>6</v>
      </c>
      <c r="S2" s="195"/>
      <c r="T2" s="196"/>
      <c r="U2" s="15" t="s">
        <v>180</v>
      </c>
      <c r="V2" s="187" t="s">
        <v>7</v>
      </c>
      <c r="W2" s="188"/>
      <c r="X2" s="188"/>
      <c r="Y2" s="28" t="s">
        <v>181</v>
      </c>
      <c r="Z2" s="187" t="s">
        <v>8</v>
      </c>
      <c r="AA2" s="195"/>
      <c r="AB2" s="195"/>
      <c r="AC2" s="196"/>
      <c r="AD2" s="24" t="s">
        <v>163</v>
      </c>
      <c r="AE2" s="187" t="s">
        <v>9</v>
      </c>
      <c r="AF2" s="203"/>
      <c r="AG2" s="204"/>
      <c r="AH2" s="25" t="s">
        <v>153</v>
      </c>
      <c r="AI2" s="176" t="s">
        <v>10</v>
      </c>
      <c r="AJ2" s="193"/>
      <c r="AK2" s="194"/>
      <c r="AL2" s="43" t="s">
        <v>154</v>
      </c>
      <c r="AM2" s="176" t="s">
        <v>11</v>
      </c>
      <c r="AN2" s="193"/>
      <c r="AO2" s="193"/>
      <c r="AP2" s="194"/>
      <c r="AQ2" s="100" t="s">
        <v>155</v>
      </c>
      <c r="AR2" s="176" t="s">
        <v>12</v>
      </c>
      <c r="AS2" s="193"/>
      <c r="AT2" s="193"/>
      <c r="AU2" s="99" t="s">
        <v>182</v>
      </c>
      <c r="AV2" s="176" t="s">
        <v>13</v>
      </c>
      <c r="AW2" s="177"/>
      <c r="AX2" s="177"/>
      <c r="AY2" s="184"/>
      <c r="AZ2" s="176" t="s">
        <v>14</v>
      </c>
      <c r="BA2" s="177"/>
      <c r="BB2" s="177"/>
      <c r="BC2" s="184"/>
      <c r="BD2" s="197" t="s">
        <v>164</v>
      </c>
    </row>
    <row r="3" spans="1:56" ht="13.5" thickBot="1">
      <c r="A3" s="191"/>
      <c r="B3" s="191"/>
      <c r="C3" s="191"/>
      <c r="D3" s="178" t="s">
        <v>15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80"/>
      <c r="BD3" s="198"/>
    </row>
    <row r="4" spans="1:56" s="1" customFormat="1" ht="15" customHeight="1" thickBot="1">
      <c r="A4" s="192"/>
      <c r="B4" s="192"/>
      <c r="C4" s="192"/>
      <c r="D4" s="16">
        <v>36</v>
      </c>
      <c r="E4" s="16">
        <v>37</v>
      </c>
      <c r="F4" s="16">
        <v>38</v>
      </c>
      <c r="G4" s="16">
        <v>39</v>
      </c>
      <c r="H4" s="16">
        <v>40</v>
      </c>
      <c r="I4" s="16">
        <v>41</v>
      </c>
      <c r="J4" s="16">
        <v>42</v>
      </c>
      <c r="K4" s="17">
        <v>43</v>
      </c>
      <c r="L4" s="17">
        <v>44</v>
      </c>
      <c r="M4" s="17">
        <v>45</v>
      </c>
      <c r="N4" s="17">
        <v>46</v>
      </c>
      <c r="O4" s="17">
        <v>47</v>
      </c>
      <c r="P4" s="17">
        <v>48</v>
      </c>
      <c r="Q4" s="17">
        <v>49</v>
      </c>
      <c r="R4" s="17">
        <v>50</v>
      </c>
      <c r="S4" s="17">
        <v>51</v>
      </c>
      <c r="T4" s="17">
        <v>52</v>
      </c>
      <c r="U4" s="18">
        <v>53</v>
      </c>
      <c r="V4" s="18">
        <v>1</v>
      </c>
      <c r="W4" s="18">
        <v>2</v>
      </c>
      <c r="X4" s="18">
        <v>3</v>
      </c>
      <c r="Y4" s="18">
        <v>4</v>
      </c>
      <c r="Z4" s="18">
        <v>5</v>
      </c>
      <c r="AA4" s="18">
        <v>6</v>
      </c>
      <c r="AB4" s="18">
        <v>7</v>
      </c>
      <c r="AC4" s="18">
        <v>8</v>
      </c>
      <c r="AD4" s="18">
        <v>9</v>
      </c>
      <c r="AE4" s="18">
        <v>10</v>
      </c>
      <c r="AF4" s="18">
        <v>11</v>
      </c>
      <c r="AG4" s="18">
        <v>12</v>
      </c>
      <c r="AH4" s="18">
        <v>13</v>
      </c>
      <c r="AI4" s="18">
        <v>14</v>
      </c>
      <c r="AJ4" s="18">
        <v>15</v>
      </c>
      <c r="AK4" s="18">
        <v>16</v>
      </c>
      <c r="AL4" s="18">
        <v>17</v>
      </c>
      <c r="AM4" s="18">
        <v>18</v>
      </c>
      <c r="AN4" s="18">
        <v>19</v>
      </c>
      <c r="AO4" s="18">
        <v>20</v>
      </c>
      <c r="AP4" s="18">
        <v>21</v>
      </c>
      <c r="AQ4" s="18">
        <v>22</v>
      </c>
      <c r="AR4" s="18">
        <v>23</v>
      </c>
      <c r="AS4" s="18">
        <v>24</v>
      </c>
      <c r="AT4" s="18">
        <v>25</v>
      </c>
      <c r="AU4" s="18">
        <v>26</v>
      </c>
      <c r="AV4" s="18">
        <v>27</v>
      </c>
      <c r="AW4" s="18">
        <v>28</v>
      </c>
      <c r="AX4" s="18">
        <v>29</v>
      </c>
      <c r="AY4" s="18">
        <v>30</v>
      </c>
      <c r="AZ4" s="18">
        <v>31</v>
      </c>
      <c r="BA4" s="18">
        <v>32</v>
      </c>
      <c r="BB4" s="18">
        <v>33</v>
      </c>
      <c r="BC4" s="18">
        <v>34</v>
      </c>
      <c r="BD4" s="199"/>
    </row>
    <row r="5" spans="1:56" ht="12" customHeight="1" thickBot="1">
      <c r="A5" s="210" t="s">
        <v>16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2"/>
    </row>
    <row r="6" spans="1:56" s="1" customFormat="1" ht="15.75" customHeight="1" thickBot="1">
      <c r="A6" s="16"/>
      <c r="B6" s="16"/>
      <c r="C6" s="16"/>
      <c r="D6" s="19">
        <v>1</v>
      </c>
      <c r="E6" s="19">
        <v>2</v>
      </c>
      <c r="F6" s="19">
        <v>3</v>
      </c>
      <c r="G6" s="19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  <c r="Q6" s="19">
        <v>14</v>
      </c>
      <c r="R6" s="19">
        <v>15</v>
      </c>
      <c r="S6" s="19">
        <v>16</v>
      </c>
      <c r="T6" s="19">
        <v>17</v>
      </c>
      <c r="U6" s="19">
        <v>18</v>
      </c>
      <c r="V6" s="19">
        <v>19</v>
      </c>
      <c r="W6" s="19">
        <v>20</v>
      </c>
      <c r="X6" s="19">
        <v>21</v>
      </c>
      <c r="Y6" s="19">
        <v>22</v>
      </c>
      <c r="Z6" s="19">
        <v>23</v>
      </c>
      <c r="AA6" s="19">
        <v>24</v>
      </c>
      <c r="AB6" s="19">
        <v>25</v>
      </c>
      <c r="AC6" s="19">
        <v>26</v>
      </c>
      <c r="AD6" s="19">
        <v>27</v>
      </c>
      <c r="AE6" s="19">
        <v>28</v>
      </c>
      <c r="AF6" s="39">
        <v>29</v>
      </c>
      <c r="AG6" s="19">
        <v>30</v>
      </c>
      <c r="AH6" s="19">
        <v>31</v>
      </c>
      <c r="AI6" s="19">
        <v>32</v>
      </c>
      <c r="AJ6" s="19">
        <v>33</v>
      </c>
      <c r="AK6" s="19">
        <v>34</v>
      </c>
      <c r="AL6" s="19">
        <v>35</v>
      </c>
      <c r="AM6" s="19">
        <v>36</v>
      </c>
      <c r="AN6" s="19">
        <v>37</v>
      </c>
      <c r="AO6" s="19">
        <v>38</v>
      </c>
      <c r="AP6" s="19">
        <v>39</v>
      </c>
      <c r="AQ6" s="19">
        <v>40</v>
      </c>
      <c r="AR6" s="19">
        <v>41</v>
      </c>
      <c r="AS6" s="20">
        <v>42</v>
      </c>
      <c r="AT6" s="20">
        <v>43</v>
      </c>
      <c r="AU6" s="19">
        <v>45</v>
      </c>
      <c r="AV6" s="19">
        <v>46</v>
      </c>
      <c r="AW6" s="19">
        <v>47</v>
      </c>
      <c r="AX6" s="19">
        <v>48</v>
      </c>
      <c r="AY6" s="19">
        <v>49</v>
      </c>
      <c r="AZ6" s="19">
        <v>50</v>
      </c>
      <c r="BA6" s="19">
        <v>51</v>
      </c>
      <c r="BB6" s="19">
        <v>52</v>
      </c>
      <c r="BC6" s="19">
        <v>53</v>
      </c>
      <c r="BD6" s="21"/>
    </row>
    <row r="7" spans="1:56" ht="19.5" customHeight="1" thickBot="1">
      <c r="A7" s="181" t="s">
        <v>93</v>
      </c>
      <c r="B7" s="53" t="s">
        <v>18</v>
      </c>
      <c r="C7" s="53" t="s">
        <v>19</v>
      </c>
      <c r="D7" s="22">
        <f>SUM(D8,D20)</f>
        <v>36</v>
      </c>
      <c r="E7" s="22">
        <f aca="true" t="shared" si="0" ref="E7:T7">SUM(E8,E20)</f>
        <v>34</v>
      </c>
      <c r="F7" s="22">
        <f t="shared" si="0"/>
        <v>36</v>
      </c>
      <c r="G7" s="22">
        <f t="shared" si="0"/>
        <v>34</v>
      </c>
      <c r="H7" s="22">
        <f t="shared" si="0"/>
        <v>36</v>
      </c>
      <c r="I7" s="22">
        <f t="shared" si="0"/>
        <v>34</v>
      </c>
      <c r="J7" s="22">
        <f t="shared" si="0"/>
        <v>36</v>
      </c>
      <c r="K7" s="22">
        <f t="shared" si="0"/>
        <v>34</v>
      </c>
      <c r="L7" s="22">
        <f t="shared" si="0"/>
        <v>36</v>
      </c>
      <c r="M7" s="22">
        <f t="shared" si="0"/>
        <v>34</v>
      </c>
      <c r="N7" s="22">
        <f t="shared" si="0"/>
        <v>36</v>
      </c>
      <c r="O7" s="22">
        <f t="shared" si="0"/>
        <v>34</v>
      </c>
      <c r="P7" s="22">
        <f t="shared" si="0"/>
        <v>36</v>
      </c>
      <c r="Q7" s="22">
        <f t="shared" si="0"/>
        <v>34</v>
      </c>
      <c r="R7" s="22">
        <f t="shared" si="0"/>
        <v>36</v>
      </c>
      <c r="S7" s="22">
        <f t="shared" si="0"/>
        <v>34</v>
      </c>
      <c r="T7" s="22">
        <f t="shared" si="0"/>
        <v>35</v>
      </c>
      <c r="U7" s="22" t="s">
        <v>20</v>
      </c>
      <c r="V7" s="22" t="s">
        <v>20</v>
      </c>
      <c r="W7" s="22">
        <f>SUM(W8,W20)</f>
        <v>34</v>
      </c>
      <c r="X7" s="22">
        <f aca="true" t="shared" si="1" ref="X7:AT7">SUM(X8,X20)</f>
        <v>34</v>
      </c>
      <c r="Y7" s="22">
        <f t="shared" si="1"/>
        <v>34</v>
      </c>
      <c r="Z7" s="22">
        <f t="shared" si="1"/>
        <v>34</v>
      </c>
      <c r="AA7" s="22">
        <f t="shared" si="1"/>
        <v>34</v>
      </c>
      <c r="AB7" s="22">
        <f t="shared" si="1"/>
        <v>34</v>
      </c>
      <c r="AC7" s="22">
        <f t="shared" si="1"/>
        <v>34</v>
      </c>
      <c r="AD7" s="22">
        <f t="shared" si="1"/>
        <v>34</v>
      </c>
      <c r="AE7" s="22">
        <f t="shared" si="1"/>
        <v>34</v>
      </c>
      <c r="AF7" s="22">
        <f t="shared" si="1"/>
        <v>34</v>
      </c>
      <c r="AG7" s="22">
        <f t="shared" si="1"/>
        <v>34</v>
      </c>
      <c r="AH7" s="22">
        <f t="shared" si="1"/>
        <v>34</v>
      </c>
      <c r="AI7" s="22">
        <f t="shared" si="1"/>
        <v>34</v>
      </c>
      <c r="AJ7" s="22">
        <f t="shared" si="1"/>
        <v>34</v>
      </c>
      <c r="AK7" s="22">
        <f t="shared" si="1"/>
        <v>34</v>
      </c>
      <c r="AL7" s="22">
        <f t="shared" si="1"/>
        <v>34</v>
      </c>
      <c r="AM7" s="22">
        <f t="shared" si="1"/>
        <v>34</v>
      </c>
      <c r="AN7" s="22">
        <f t="shared" si="1"/>
        <v>34</v>
      </c>
      <c r="AO7" s="22">
        <f t="shared" si="1"/>
        <v>34</v>
      </c>
      <c r="AP7" s="22">
        <f t="shared" si="1"/>
        <v>34</v>
      </c>
      <c r="AQ7" s="22">
        <f t="shared" si="1"/>
        <v>34</v>
      </c>
      <c r="AR7" s="22">
        <f t="shared" si="1"/>
        <v>34</v>
      </c>
      <c r="AS7" s="22">
        <f t="shared" si="1"/>
        <v>0</v>
      </c>
      <c r="AT7" s="22">
        <f t="shared" si="1"/>
        <v>0</v>
      </c>
      <c r="AU7" s="30" t="s">
        <v>20</v>
      </c>
      <c r="AV7" s="30" t="s">
        <v>20</v>
      </c>
      <c r="AW7" s="30" t="s">
        <v>20</v>
      </c>
      <c r="AX7" s="30" t="s">
        <v>20</v>
      </c>
      <c r="AY7" s="30" t="s">
        <v>20</v>
      </c>
      <c r="AZ7" s="30" t="s">
        <v>20</v>
      </c>
      <c r="BA7" s="30" t="s">
        <v>20</v>
      </c>
      <c r="BB7" s="30" t="s">
        <v>20</v>
      </c>
      <c r="BC7" s="30" t="s">
        <v>20</v>
      </c>
      <c r="BD7" s="113">
        <f>SUM(BD8,BD20)</f>
        <v>1343</v>
      </c>
    </row>
    <row r="8" spans="1:56" ht="29.25" customHeight="1" thickBot="1">
      <c r="A8" s="182"/>
      <c r="B8" s="53" t="s">
        <v>72</v>
      </c>
      <c r="C8" s="54" t="s">
        <v>73</v>
      </c>
      <c r="D8" s="22">
        <f>SUM(D9:D19)</f>
        <v>26</v>
      </c>
      <c r="E8" s="22">
        <f aca="true" t="shared" si="2" ref="E8:T8">SUM(E9:E19)</f>
        <v>26</v>
      </c>
      <c r="F8" s="22">
        <f t="shared" si="2"/>
        <v>26</v>
      </c>
      <c r="G8" s="22">
        <f t="shared" si="2"/>
        <v>26</v>
      </c>
      <c r="H8" s="22">
        <f t="shared" si="2"/>
        <v>26</v>
      </c>
      <c r="I8" s="22">
        <f t="shared" si="2"/>
        <v>26</v>
      </c>
      <c r="J8" s="22">
        <f t="shared" si="2"/>
        <v>26</v>
      </c>
      <c r="K8" s="22">
        <f t="shared" si="2"/>
        <v>26</v>
      </c>
      <c r="L8" s="22">
        <f t="shared" si="2"/>
        <v>26</v>
      </c>
      <c r="M8" s="22">
        <f t="shared" si="2"/>
        <v>26</v>
      </c>
      <c r="N8" s="22">
        <f t="shared" si="2"/>
        <v>26</v>
      </c>
      <c r="O8" s="22">
        <f t="shared" si="2"/>
        <v>26</v>
      </c>
      <c r="P8" s="22">
        <f t="shared" si="2"/>
        <v>26</v>
      </c>
      <c r="Q8" s="22">
        <f t="shared" si="2"/>
        <v>26</v>
      </c>
      <c r="R8" s="22">
        <f t="shared" si="2"/>
        <v>26</v>
      </c>
      <c r="S8" s="22">
        <f t="shared" si="2"/>
        <v>26</v>
      </c>
      <c r="T8" s="22">
        <f t="shared" si="2"/>
        <v>26</v>
      </c>
      <c r="U8" s="22" t="s">
        <v>20</v>
      </c>
      <c r="V8" s="22" t="s">
        <v>20</v>
      </c>
      <c r="W8" s="22">
        <f>SUM(W9:W19)</f>
        <v>26</v>
      </c>
      <c r="X8" s="22">
        <f aca="true" t="shared" si="3" ref="X8:AR8">SUM(X9:X19)</f>
        <v>24</v>
      </c>
      <c r="Y8" s="22">
        <f t="shared" si="3"/>
        <v>26</v>
      </c>
      <c r="Z8" s="22">
        <f t="shared" si="3"/>
        <v>24</v>
      </c>
      <c r="AA8" s="22">
        <f t="shared" si="3"/>
        <v>26</v>
      </c>
      <c r="AB8" s="22">
        <f t="shared" si="3"/>
        <v>24</v>
      </c>
      <c r="AC8" s="22">
        <f t="shared" si="3"/>
        <v>26</v>
      </c>
      <c r="AD8" s="22">
        <f t="shared" si="3"/>
        <v>24</v>
      </c>
      <c r="AE8" s="22">
        <f t="shared" si="3"/>
        <v>26</v>
      </c>
      <c r="AF8" s="22">
        <f t="shared" si="3"/>
        <v>24</v>
      </c>
      <c r="AG8" s="22">
        <f t="shared" si="3"/>
        <v>26</v>
      </c>
      <c r="AH8" s="22">
        <f t="shared" si="3"/>
        <v>24</v>
      </c>
      <c r="AI8" s="22">
        <f t="shared" si="3"/>
        <v>26</v>
      </c>
      <c r="AJ8" s="22">
        <f t="shared" si="3"/>
        <v>24</v>
      </c>
      <c r="AK8" s="22">
        <f t="shared" si="3"/>
        <v>26</v>
      </c>
      <c r="AL8" s="22">
        <f t="shared" si="3"/>
        <v>24</v>
      </c>
      <c r="AM8" s="22">
        <f t="shared" si="3"/>
        <v>26</v>
      </c>
      <c r="AN8" s="22">
        <f t="shared" si="3"/>
        <v>24</v>
      </c>
      <c r="AO8" s="22">
        <f t="shared" si="3"/>
        <v>26</v>
      </c>
      <c r="AP8" s="22">
        <f t="shared" si="3"/>
        <v>24</v>
      </c>
      <c r="AQ8" s="22">
        <f t="shared" si="3"/>
        <v>26</v>
      </c>
      <c r="AR8" s="22">
        <f t="shared" si="3"/>
        <v>24</v>
      </c>
      <c r="AS8" s="22">
        <f>SUM(AS9,AS10,AS11,AS12,AS13,AS14,AS15,AS16,AS17,AS19)</f>
        <v>0</v>
      </c>
      <c r="AT8" s="22">
        <f>SUM(AT9,AT10,AT11,AT12,AT13,AT14,AT15,AT16,AT17,AT19)</f>
        <v>0</v>
      </c>
      <c r="AU8" s="30" t="s">
        <v>20</v>
      </c>
      <c r="AV8" s="30" t="s">
        <v>20</v>
      </c>
      <c r="AW8" s="30" t="s">
        <v>20</v>
      </c>
      <c r="AX8" s="30" t="s">
        <v>20</v>
      </c>
      <c r="AY8" s="30" t="s">
        <v>20</v>
      </c>
      <c r="AZ8" s="30" t="s">
        <v>20</v>
      </c>
      <c r="BA8" s="30" t="s">
        <v>20</v>
      </c>
      <c r="BB8" s="30" t="s">
        <v>20</v>
      </c>
      <c r="BC8" s="30" t="s">
        <v>20</v>
      </c>
      <c r="BD8" s="135">
        <f>SUM(BD9:BD19)</f>
        <v>992</v>
      </c>
    </row>
    <row r="9" spans="1:56" ht="17.25" customHeight="1" thickBot="1">
      <c r="A9" s="182"/>
      <c r="B9" s="48" t="s">
        <v>57</v>
      </c>
      <c r="C9" s="59" t="s">
        <v>21</v>
      </c>
      <c r="D9" s="111">
        <v>2</v>
      </c>
      <c r="E9" s="111">
        <v>2</v>
      </c>
      <c r="F9" s="111">
        <v>2</v>
      </c>
      <c r="G9" s="111">
        <v>2</v>
      </c>
      <c r="H9" s="111">
        <v>2</v>
      </c>
      <c r="I9" s="111">
        <v>2</v>
      </c>
      <c r="J9" s="111">
        <v>2</v>
      </c>
      <c r="K9" s="111">
        <v>2</v>
      </c>
      <c r="L9" s="111">
        <v>2</v>
      </c>
      <c r="M9" s="111">
        <v>2</v>
      </c>
      <c r="N9" s="111">
        <v>2</v>
      </c>
      <c r="O9" s="111">
        <v>2</v>
      </c>
      <c r="P9" s="111">
        <v>2</v>
      </c>
      <c r="Q9" s="111">
        <v>2</v>
      </c>
      <c r="R9" s="111">
        <v>2</v>
      </c>
      <c r="S9" s="111">
        <v>2</v>
      </c>
      <c r="T9" s="111">
        <v>2</v>
      </c>
      <c r="U9" s="81" t="s">
        <v>20</v>
      </c>
      <c r="V9" s="81" t="s">
        <v>20</v>
      </c>
      <c r="W9" s="111">
        <v>2</v>
      </c>
      <c r="X9" s="111">
        <v>4</v>
      </c>
      <c r="Y9" s="111">
        <v>2</v>
      </c>
      <c r="Z9" s="111">
        <v>4</v>
      </c>
      <c r="AA9" s="111">
        <v>2</v>
      </c>
      <c r="AB9" s="111">
        <v>4</v>
      </c>
      <c r="AC9" s="111">
        <v>2</v>
      </c>
      <c r="AD9" s="111">
        <v>4</v>
      </c>
      <c r="AE9" s="111">
        <v>2</v>
      </c>
      <c r="AF9" s="111">
        <v>4</v>
      </c>
      <c r="AG9" s="111">
        <v>2</v>
      </c>
      <c r="AH9" s="111">
        <v>4</v>
      </c>
      <c r="AI9" s="111">
        <v>2</v>
      </c>
      <c r="AJ9" s="111">
        <v>4</v>
      </c>
      <c r="AK9" s="111">
        <v>2</v>
      </c>
      <c r="AL9" s="111">
        <v>4</v>
      </c>
      <c r="AM9" s="111">
        <v>2</v>
      </c>
      <c r="AN9" s="111">
        <v>4</v>
      </c>
      <c r="AO9" s="111">
        <v>2</v>
      </c>
      <c r="AP9" s="111">
        <v>4</v>
      </c>
      <c r="AQ9" s="111">
        <v>2</v>
      </c>
      <c r="AR9" s="111">
        <v>4</v>
      </c>
      <c r="AS9" s="129" t="s">
        <v>99</v>
      </c>
      <c r="AT9" s="111"/>
      <c r="AU9" s="80" t="s">
        <v>20</v>
      </c>
      <c r="AV9" s="80" t="s">
        <v>20</v>
      </c>
      <c r="AW9" s="80" t="s">
        <v>20</v>
      </c>
      <c r="AX9" s="80" t="s">
        <v>20</v>
      </c>
      <c r="AY9" s="80" t="s">
        <v>20</v>
      </c>
      <c r="AZ9" s="80" t="s">
        <v>20</v>
      </c>
      <c r="BA9" s="80" t="s">
        <v>20</v>
      </c>
      <c r="BB9" s="80" t="s">
        <v>20</v>
      </c>
      <c r="BC9" s="80" t="s">
        <v>20</v>
      </c>
      <c r="BD9" s="115">
        <f aca="true" t="shared" si="4" ref="BD9:BD23">SUM(D9:T9,W9:AT9)</f>
        <v>100</v>
      </c>
    </row>
    <row r="10" spans="1:56" ht="16.5" customHeight="1" thickBot="1">
      <c r="A10" s="182"/>
      <c r="B10" s="48" t="s">
        <v>58</v>
      </c>
      <c r="C10" s="59" t="s">
        <v>22</v>
      </c>
      <c r="D10" s="111">
        <v>4</v>
      </c>
      <c r="E10" s="111">
        <v>4</v>
      </c>
      <c r="F10" s="111">
        <v>4</v>
      </c>
      <c r="G10" s="111">
        <v>4</v>
      </c>
      <c r="H10" s="111">
        <v>4</v>
      </c>
      <c r="I10" s="111">
        <v>4</v>
      </c>
      <c r="J10" s="111">
        <v>4</v>
      </c>
      <c r="K10" s="111">
        <v>4</v>
      </c>
      <c r="L10" s="111">
        <v>4</v>
      </c>
      <c r="M10" s="111">
        <v>4</v>
      </c>
      <c r="N10" s="111">
        <v>4</v>
      </c>
      <c r="O10" s="111">
        <v>4</v>
      </c>
      <c r="P10" s="111">
        <v>4</v>
      </c>
      <c r="Q10" s="111">
        <v>4</v>
      </c>
      <c r="R10" s="111">
        <v>4</v>
      </c>
      <c r="S10" s="111">
        <v>4</v>
      </c>
      <c r="T10" s="111">
        <v>4</v>
      </c>
      <c r="U10" s="81" t="s">
        <v>20</v>
      </c>
      <c r="V10" s="81" t="s">
        <v>20</v>
      </c>
      <c r="W10" s="111">
        <v>4</v>
      </c>
      <c r="X10" s="111">
        <v>4</v>
      </c>
      <c r="Y10" s="111">
        <v>4</v>
      </c>
      <c r="Z10" s="111">
        <v>4</v>
      </c>
      <c r="AA10" s="111">
        <v>4</v>
      </c>
      <c r="AB10" s="111">
        <v>4</v>
      </c>
      <c r="AC10" s="111">
        <v>4</v>
      </c>
      <c r="AD10" s="111">
        <v>4</v>
      </c>
      <c r="AE10" s="111">
        <v>4</v>
      </c>
      <c r="AF10" s="111">
        <v>4</v>
      </c>
      <c r="AG10" s="111">
        <v>4</v>
      </c>
      <c r="AH10" s="111">
        <v>4</v>
      </c>
      <c r="AI10" s="111">
        <v>4</v>
      </c>
      <c r="AJ10" s="111">
        <v>4</v>
      </c>
      <c r="AK10" s="111">
        <v>4</v>
      </c>
      <c r="AL10" s="111">
        <v>4</v>
      </c>
      <c r="AM10" s="111">
        <v>4</v>
      </c>
      <c r="AN10" s="111">
        <v>4</v>
      </c>
      <c r="AO10" s="111">
        <v>4</v>
      </c>
      <c r="AP10" s="111">
        <v>4</v>
      </c>
      <c r="AQ10" s="111">
        <v>4</v>
      </c>
      <c r="AR10" s="111">
        <v>4</v>
      </c>
      <c r="AS10" s="111"/>
      <c r="AT10" s="111"/>
      <c r="AU10" s="80" t="s">
        <v>20</v>
      </c>
      <c r="AV10" s="80" t="s">
        <v>20</v>
      </c>
      <c r="AW10" s="80" t="s">
        <v>20</v>
      </c>
      <c r="AX10" s="80" t="s">
        <v>20</v>
      </c>
      <c r="AY10" s="80" t="s">
        <v>20</v>
      </c>
      <c r="AZ10" s="80" t="s">
        <v>20</v>
      </c>
      <c r="BA10" s="80" t="s">
        <v>20</v>
      </c>
      <c r="BB10" s="80" t="s">
        <v>20</v>
      </c>
      <c r="BC10" s="80" t="s">
        <v>20</v>
      </c>
      <c r="BD10" s="115">
        <f t="shared" si="4"/>
        <v>156</v>
      </c>
    </row>
    <row r="11" spans="1:56" ht="16.5" customHeight="1" thickBot="1">
      <c r="A11" s="182"/>
      <c r="B11" s="48" t="s">
        <v>59</v>
      </c>
      <c r="C11" s="59" t="s">
        <v>23</v>
      </c>
      <c r="D11" s="111">
        <v>2</v>
      </c>
      <c r="E11" s="111">
        <v>2</v>
      </c>
      <c r="F11" s="111">
        <v>2</v>
      </c>
      <c r="G11" s="111">
        <v>2</v>
      </c>
      <c r="H11" s="111">
        <v>2</v>
      </c>
      <c r="I11" s="111">
        <v>2</v>
      </c>
      <c r="J11" s="111">
        <v>2</v>
      </c>
      <c r="K11" s="111">
        <v>2</v>
      </c>
      <c r="L11" s="111">
        <v>2</v>
      </c>
      <c r="M11" s="111">
        <v>2</v>
      </c>
      <c r="N11" s="111">
        <v>2</v>
      </c>
      <c r="O11" s="111">
        <v>2</v>
      </c>
      <c r="P11" s="111">
        <v>2</v>
      </c>
      <c r="Q11" s="111">
        <v>2</v>
      </c>
      <c r="R11" s="111">
        <v>2</v>
      </c>
      <c r="S11" s="111">
        <v>2</v>
      </c>
      <c r="T11" s="111">
        <v>2</v>
      </c>
      <c r="U11" s="81" t="s">
        <v>20</v>
      </c>
      <c r="V11" s="81" t="s">
        <v>20</v>
      </c>
      <c r="W11" s="111">
        <v>2</v>
      </c>
      <c r="X11" s="111">
        <v>2</v>
      </c>
      <c r="Y11" s="111">
        <v>2</v>
      </c>
      <c r="Z11" s="111">
        <v>2</v>
      </c>
      <c r="AA11" s="111">
        <v>2</v>
      </c>
      <c r="AB11" s="111">
        <v>2</v>
      </c>
      <c r="AC11" s="111">
        <v>2</v>
      </c>
      <c r="AD11" s="111">
        <v>2</v>
      </c>
      <c r="AE11" s="111">
        <v>2</v>
      </c>
      <c r="AF11" s="111">
        <v>2</v>
      </c>
      <c r="AG11" s="111">
        <v>2</v>
      </c>
      <c r="AH11" s="111">
        <v>2</v>
      </c>
      <c r="AI11" s="111">
        <v>2</v>
      </c>
      <c r="AJ11" s="111">
        <v>2</v>
      </c>
      <c r="AK11" s="111">
        <v>2</v>
      </c>
      <c r="AL11" s="111">
        <v>2</v>
      </c>
      <c r="AM11" s="111">
        <v>2</v>
      </c>
      <c r="AN11" s="111">
        <v>2</v>
      </c>
      <c r="AO11" s="111">
        <v>2</v>
      </c>
      <c r="AP11" s="111">
        <v>2</v>
      </c>
      <c r="AQ11" s="111">
        <v>2</v>
      </c>
      <c r="AR11" s="111">
        <v>2</v>
      </c>
      <c r="AS11" s="111"/>
      <c r="AT11" s="111"/>
      <c r="AU11" s="80" t="s">
        <v>20</v>
      </c>
      <c r="AV11" s="80" t="s">
        <v>20</v>
      </c>
      <c r="AW11" s="80" t="s">
        <v>20</v>
      </c>
      <c r="AX11" s="80" t="s">
        <v>20</v>
      </c>
      <c r="AY11" s="80" t="s">
        <v>20</v>
      </c>
      <c r="AZ11" s="80" t="s">
        <v>20</v>
      </c>
      <c r="BA11" s="80" t="s">
        <v>20</v>
      </c>
      <c r="BB11" s="80" t="s">
        <v>20</v>
      </c>
      <c r="BC11" s="80" t="s">
        <v>20</v>
      </c>
      <c r="BD11" s="115">
        <f t="shared" si="4"/>
        <v>78</v>
      </c>
    </row>
    <row r="12" spans="1:56" s="2" customFormat="1" ht="16.5" customHeight="1" thickBot="1">
      <c r="A12" s="182"/>
      <c r="B12" s="72" t="s">
        <v>60</v>
      </c>
      <c r="C12" s="104" t="s">
        <v>158</v>
      </c>
      <c r="D12" s="112">
        <v>4</v>
      </c>
      <c r="E12" s="112">
        <v>4</v>
      </c>
      <c r="F12" s="112">
        <v>4</v>
      </c>
      <c r="G12" s="112">
        <v>4</v>
      </c>
      <c r="H12" s="112">
        <v>4</v>
      </c>
      <c r="I12" s="112">
        <v>4</v>
      </c>
      <c r="J12" s="112">
        <v>4</v>
      </c>
      <c r="K12" s="112">
        <v>4</v>
      </c>
      <c r="L12" s="112">
        <v>4</v>
      </c>
      <c r="M12" s="112">
        <v>4</v>
      </c>
      <c r="N12" s="112">
        <v>4</v>
      </c>
      <c r="O12" s="112">
        <v>4</v>
      </c>
      <c r="P12" s="112">
        <v>4</v>
      </c>
      <c r="Q12" s="112">
        <v>4</v>
      </c>
      <c r="R12" s="112">
        <v>4</v>
      </c>
      <c r="S12" s="112">
        <v>4</v>
      </c>
      <c r="T12" s="112">
        <v>4</v>
      </c>
      <c r="U12" s="81" t="s">
        <v>20</v>
      </c>
      <c r="V12" s="81" t="s">
        <v>20</v>
      </c>
      <c r="W12" s="112">
        <v>6</v>
      </c>
      <c r="X12" s="112">
        <v>4</v>
      </c>
      <c r="Y12" s="112">
        <v>6</v>
      </c>
      <c r="Z12" s="112">
        <v>4</v>
      </c>
      <c r="AA12" s="112">
        <v>6</v>
      </c>
      <c r="AB12" s="112">
        <v>4</v>
      </c>
      <c r="AC12" s="112">
        <v>6</v>
      </c>
      <c r="AD12" s="112">
        <v>4</v>
      </c>
      <c r="AE12" s="112">
        <v>6</v>
      </c>
      <c r="AF12" s="112">
        <v>4</v>
      </c>
      <c r="AG12" s="112">
        <v>6</v>
      </c>
      <c r="AH12" s="112">
        <v>4</v>
      </c>
      <c r="AI12" s="112">
        <v>6</v>
      </c>
      <c r="AJ12" s="112">
        <v>4</v>
      </c>
      <c r="AK12" s="112">
        <v>6</v>
      </c>
      <c r="AL12" s="112">
        <v>4</v>
      </c>
      <c r="AM12" s="112">
        <v>6</v>
      </c>
      <c r="AN12" s="112">
        <v>4</v>
      </c>
      <c r="AO12" s="112">
        <v>6</v>
      </c>
      <c r="AP12" s="112">
        <v>4</v>
      </c>
      <c r="AQ12" s="112">
        <v>6</v>
      </c>
      <c r="AR12" s="112">
        <v>4</v>
      </c>
      <c r="AS12" s="130" t="s">
        <v>99</v>
      </c>
      <c r="AT12" s="115"/>
      <c r="AU12" s="80" t="s">
        <v>20</v>
      </c>
      <c r="AV12" s="80" t="s">
        <v>20</v>
      </c>
      <c r="AW12" s="80" t="s">
        <v>20</v>
      </c>
      <c r="AX12" s="80" t="s">
        <v>20</v>
      </c>
      <c r="AY12" s="80" t="s">
        <v>20</v>
      </c>
      <c r="AZ12" s="80" t="s">
        <v>20</v>
      </c>
      <c r="BA12" s="80" t="s">
        <v>20</v>
      </c>
      <c r="BB12" s="80" t="s">
        <v>20</v>
      </c>
      <c r="BC12" s="80" t="s">
        <v>20</v>
      </c>
      <c r="BD12" s="115">
        <f t="shared" si="4"/>
        <v>178</v>
      </c>
    </row>
    <row r="13" spans="1:56" s="2" customFormat="1" ht="16.5" customHeight="1" thickBot="1">
      <c r="A13" s="182"/>
      <c r="B13" s="72" t="s">
        <v>61</v>
      </c>
      <c r="C13" s="56" t="s">
        <v>24</v>
      </c>
      <c r="D13" s="112">
        <v>2</v>
      </c>
      <c r="E13" s="112">
        <v>2</v>
      </c>
      <c r="F13" s="112">
        <v>2</v>
      </c>
      <c r="G13" s="112">
        <v>2</v>
      </c>
      <c r="H13" s="112">
        <v>2</v>
      </c>
      <c r="I13" s="112">
        <v>2</v>
      </c>
      <c r="J13" s="112">
        <v>2</v>
      </c>
      <c r="K13" s="112">
        <v>2</v>
      </c>
      <c r="L13" s="112">
        <v>2</v>
      </c>
      <c r="M13" s="112">
        <v>2</v>
      </c>
      <c r="N13" s="112">
        <v>2</v>
      </c>
      <c r="O13" s="112">
        <v>2</v>
      </c>
      <c r="P13" s="112">
        <v>2</v>
      </c>
      <c r="Q13" s="112">
        <v>2</v>
      </c>
      <c r="R13" s="112">
        <v>2</v>
      </c>
      <c r="S13" s="112">
        <v>2</v>
      </c>
      <c r="T13" s="112">
        <v>2</v>
      </c>
      <c r="U13" s="81" t="s">
        <v>20</v>
      </c>
      <c r="V13" s="81" t="s">
        <v>20</v>
      </c>
      <c r="W13" s="112">
        <v>2</v>
      </c>
      <c r="X13" s="112">
        <v>2</v>
      </c>
      <c r="Y13" s="112">
        <v>2</v>
      </c>
      <c r="Z13" s="112">
        <v>2</v>
      </c>
      <c r="AA13" s="112">
        <v>2</v>
      </c>
      <c r="AB13" s="112">
        <v>2</v>
      </c>
      <c r="AC13" s="112">
        <v>2</v>
      </c>
      <c r="AD13" s="112">
        <v>2</v>
      </c>
      <c r="AE13" s="112">
        <v>2</v>
      </c>
      <c r="AF13" s="112">
        <v>2</v>
      </c>
      <c r="AG13" s="112">
        <v>2</v>
      </c>
      <c r="AH13" s="112">
        <v>2</v>
      </c>
      <c r="AI13" s="112">
        <v>2</v>
      </c>
      <c r="AJ13" s="112">
        <v>2</v>
      </c>
      <c r="AK13" s="112">
        <v>2</v>
      </c>
      <c r="AL13" s="112">
        <v>2</v>
      </c>
      <c r="AM13" s="112">
        <v>2</v>
      </c>
      <c r="AN13" s="112">
        <v>2</v>
      </c>
      <c r="AO13" s="112">
        <v>2</v>
      </c>
      <c r="AP13" s="112">
        <v>2</v>
      </c>
      <c r="AQ13" s="112">
        <v>2</v>
      </c>
      <c r="AR13" s="112">
        <v>2</v>
      </c>
      <c r="AS13" s="115"/>
      <c r="AT13" s="115"/>
      <c r="AU13" s="80" t="s">
        <v>20</v>
      </c>
      <c r="AV13" s="80" t="s">
        <v>20</v>
      </c>
      <c r="AW13" s="80" t="s">
        <v>20</v>
      </c>
      <c r="AX13" s="80" t="s">
        <v>20</v>
      </c>
      <c r="AY13" s="80" t="s">
        <v>20</v>
      </c>
      <c r="AZ13" s="80" t="s">
        <v>20</v>
      </c>
      <c r="BA13" s="80" t="s">
        <v>20</v>
      </c>
      <c r="BB13" s="80" t="s">
        <v>20</v>
      </c>
      <c r="BC13" s="80" t="s">
        <v>20</v>
      </c>
      <c r="BD13" s="115">
        <f t="shared" si="4"/>
        <v>78</v>
      </c>
    </row>
    <row r="14" spans="1:100" ht="15.75" customHeight="1" thickBot="1">
      <c r="A14" s="182"/>
      <c r="B14" s="48" t="s">
        <v>62</v>
      </c>
      <c r="C14" s="59" t="s">
        <v>25</v>
      </c>
      <c r="D14" s="111">
        <v>4</v>
      </c>
      <c r="E14" s="111">
        <v>2</v>
      </c>
      <c r="F14" s="111">
        <v>4</v>
      </c>
      <c r="G14" s="111">
        <v>2</v>
      </c>
      <c r="H14" s="111">
        <v>4</v>
      </c>
      <c r="I14" s="111">
        <v>2</v>
      </c>
      <c r="J14" s="111">
        <v>4</v>
      </c>
      <c r="K14" s="111">
        <v>2</v>
      </c>
      <c r="L14" s="111">
        <v>4</v>
      </c>
      <c r="M14" s="111">
        <v>2</v>
      </c>
      <c r="N14" s="111">
        <v>4</v>
      </c>
      <c r="O14" s="111">
        <v>2</v>
      </c>
      <c r="P14" s="111">
        <v>4</v>
      </c>
      <c r="Q14" s="111">
        <v>2</v>
      </c>
      <c r="R14" s="111">
        <v>4</v>
      </c>
      <c r="S14" s="111">
        <v>2</v>
      </c>
      <c r="T14" s="111">
        <v>3</v>
      </c>
      <c r="U14" s="81" t="s">
        <v>20</v>
      </c>
      <c r="V14" s="81" t="s">
        <v>20</v>
      </c>
      <c r="W14" s="111">
        <v>4</v>
      </c>
      <c r="X14" s="111">
        <v>2</v>
      </c>
      <c r="Y14" s="111">
        <v>4</v>
      </c>
      <c r="Z14" s="111">
        <v>2</v>
      </c>
      <c r="AA14" s="111">
        <v>4</v>
      </c>
      <c r="AB14" s="111">
        <v>2</v>
      </c>
      <c r="AC14" s="111">
        <v>4</v>
      </c>
      <c r="AD14" s="111">
        <v>2</v>
      </c>
      <c r="AE14" s="111">
        <v>4</v>
      </c>
      <c r="AF14" s="111">
        <v>2</v>
      </c>
      <c r="AG14" s="111">
        <v>4</v>
      </c>
      <c r="AH14" s="111">
        <v>2</v>
      </c>
      <c r="AI14" s="111">
        <v>4</v>
      </c>
      <c r="AJ14" s="111">
        <v>2</v>
      </c>
      <c r="AK14" s="111">
        <v>4</v>
      </c>
      <c r="AL14" s="111">
        <v>2</v>
      </c>
      <c r="AM14" s="111">
        <v>4</v>
      </c>
      <c r="AN14" s="111">
        <v>2</v>
      </c>
      <c r="AO14" s="111">
        <v>4</v>
      </c>
      <c r="AP14" s="111">
        <v>2</v>
      </c>
      <c r="AQ14" s="111">
        <v>4</v>
      </c>
      <c r="AR14" s="111">
        <v>2</v>
      </c>
      <c r="AS14" s="111"/>
      <c r="AT14" s="111"/>
      <c r="AU14" s="80" t="s">
        <v>20</v>
      </c>
      <c r="AV14" s="80" t="s">
        <v>20</v>
      </c>
      <c r="AW14" s="80" t="s">
        <v>20</v>
      </c>
      <c r="AX14" s="80" t="s">
        <v>20</v>
      </c>
      <c r="AY14" s="80" t="s">
        <v>20</v>
      </c>
      <c r="AZ14" s="80" t="s">
        <v>20</v>
      </c>
      <c r="BA14" s="80" t="s">
        <v>20</v>
      </c>
      <c r="BB14" s="80" t="s">
        <v>20</v>
      </c>
      <c r="BC14" s="80" t="s">
        <v>20</v>
      </c>
      <c r="BD14" s="115">
        <f t="shared" si="4"/>
        <v>117</v>
      </c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</row>
    <row r="15" spans="1:56" ht="33" customHeight="1" thickBot="1">
      <c r="A15" s="182"/>
      <c r="B15" s="48" t="s">
        <v>63</v>
      </c>
      <c r="C15" s="67" t="s">
        <v>64</v>
      </c>
      <c r="D15" s="111">
        <v>2</v>
      </c>
      <c r="E15" s="111">
        <v>2</v>
      </c>
      <c r="F15" s="111">
        <v>2</v>
      </c>
      <c r="G15" s="111">
        <v>2</v>
      </c>
      <c r="H15" s="111">
        <v>2</v>
      </c>
      <c r="I15" s="111">
        <v>2</v>
      </c>
      <c r="J15" s="111">
        <v>2</v>
      </c>
      <c r="K15" s="111">
        <v>2</v>
      </c>
      <c r="L15" s="111">
        <v>2</v>
      </c>
      <c r="M15" s="111">
        <v>2</v>
      </c>
      <c r="N15" s="111">
        <v>2</v>
      </c>
      <c r="O15" s="111">
        <v>2</v>
      </c>
      <c r="P15" s="111">
        <v>2</v>
      </c>
      <c r="Q15" s="111">
        <v>2</v>
      </c>
      <c r="R15" s="111">
        <v>2</v>
      </c>
      <c r="S15" s="111">
        <v>2</v>
      </c>
      <c r="T15" s="111">
        <v>2</v>
      </c>
      <c r="U15" s="81" t="s">
        <v>20</v>
      </c>
      <c r="V15" s="81" t="s">
        <v>20</v>
      </c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80" t="s">
        <v>20</v>
      </c>
      <c r="AV15" s="80" t="s">
        <v>20</v>
      </c>
      <c r="AW15" s="80" t="s">
        <v>20</v>
      </c>
      <c r="AX15" s="80" t="s">
        <v>20</v>
      </c>
      <c r="AY15" s="80" t="s">
        <v>20</v>
      </c>
      <c r="AZ15" s="80" t="s">
        <v>20</v>
      </c>
      <c r="BA15" s="80" t="s">
        <v>20</v>
      </c>
      <c r="BB15" s="80" t="s">
        <v>20</v>
      </c>
      <c r="BC15" s="80" t="s">
        <v>20</v>
      </c>
      <c r="BD15" s="136">
        <f t="shared" si="4"/>
        <v>34</v>
      </c>
    </row>
    <row r="16" spans="1:56" ht="17.25" customHeight="1" thickBot="1">
      <c r="A16" s="182"/>
      <c r="B16" s="48" t="s">
        <v>65</v>
      </c>
      <c r="C16" s="58" t="s">
        <v>66</v>
      </c>
      <c r="D16" s="111">
        <v>2</v>
      </c>
      <c r="E16" s="111">
        <v>4</v>
      </c>
      <c r="F16" s="111">
        <v>2</v>
      </c>
      <c r="G16" s="111">
        <v>4</v>
      </c>
      <c r="H16" s="111">
        <v>2</v>
      </c>
      <c r="I16" s="111">
        <v>4</v>
      </c>
      <c r="J16" s="111">
        <v>2</v>
      </c>
      <c r="K16" s="111">
        <v>4</v>
      </c>
      <c r="L16" s="111">
        <v>2</v>
      </c>
      <c r="M16" s="111">
        <v>4</v>
      </c>
      <c r="N16" s="111">
        <v>2</v>
      </c>
      <c r="O16" s="111">
        <v>4</v>
      </c>
      <c r="P16" s="111">
        <v>2</v>
      </c>
      <c r="Q16" s="111">
        <v>4</v>
      </c>
      <c r="R16" s="111">
        <v>2</v>
      </c>
      <c r="S16" s="111">
        <v>4</v>
      </c>
      <c r="T16" s="111">
        <v>3</v>
      </c>
      <c r="U16" s="81" t="s">
        <v>20</v>
      </c>
      <c r="V16" s="81" t="s">
        <v>20</v>
      </c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80" t="s">
        <v>20</v>
      </c>
      <c r="AV16" s="80" t="s">
        <v>20</v>
      </c>
      <c r="AW16" s="80" t="s">
        <v>20</v>
      </c>
      <c r="AX16" s="80" t="s">
        <v>20</v>
      </c>
      <c r="AY16" s="80" t="s">
        <v>20</v>
      </c>
      <c r="AZ16" s="80" t="s">
        <v>20</v>
      </c>
      <c r="BA16" s="80" t="s">
        <v>20</v>
      </c>
      <c r="BB16" s="80" t="s">
        <v>20</v>
      </c>
      <c r="BC16" s="80" t="s">
        <v>20</v>
      </c>
      <c r="BD16" s="136">
        <f t="shared" si="4"/>
        <v>51</v>
      </c>
    </row>
    <row r="17" spans="1:56" ht="33" customHeight="1" thickBot="1">
      <c r="A17" s="182"/>
      <c r="B17" s="33" t="s">
        <v>67</v>
      </c>
      <c r="C17" s="37" t="s">
        <v>68</v>
      </c>
      <c r="D17" s="111"/>
      <c r="E17" s="111"/>
      <c r="F17" s="111"/>
      <c r="G17" s="111"/>
      <c r="H17" s="111"/>
      <c r="I17" s="111"/>
      <c r="J17" s="111"/>
      <c r="K17" s="124"/>
      <c r="L17" s="124"/>
      <c r="M17" s="124"/>
      <c r="N17" s="124"/>
      <c r="O17" s="124"/>
      <c r="P17" s="124"/>
      <c r="Q17" s="124"/>
      <c r="R17" s="124"/>
      <c r="S17" s="124"/>
      <c r="T17" s="125"/>
      <c r="U17" s="81" t="s">
        <v>20</v>
      </c>
      <c r="V17" s="81" t="s">
        <v>20</v>
      </c>
      <c r="W17" s="111">
        <v>2</v>
      </c>
      <c r="X17" s="111">
        <v>4</v>
      </c>
      <c r="Y17" s="111">
        <v>2</v>
      </c>
      <c r="Z17" s="111">
        <v>4</v>
      </c>
      <c r="AA17" s="111">
        <v>2</v>
      </c>
      <c r="AB17" s="111">
        <v>4</v>
      </c>
      <c r="AC17" s="111">
        <v>2</v>
      </c>
      <c r="AD17" s="111">
        <v>4</v>
      </c>
      <c r="AE17" s="111">
        <v>2</v>
      </c>
      <c r="AF17" s="111">
        <v>4</v>
      </c>
      <c r="AG17" s="111">
        <v>2</v>
      </c>
      <c r="AH17" s="111">
        <v>4</v>
      </c>
      <c r="AI17" s="111">
        <v>2</v>
      </c>
      <c r="AJ17" s="111">
        <v>4</v>
      </c>
      <c r="AK17" s="111">
        <v>2</v>
      </c>
      <c r="AL17" s="111">
        <v>4</v>
      </c>
      <c r="AM17" s="111">
        <v>2</v>
      </c>
      <c r="AN17" s="111">
        <v>4</v>
      </c>
      <c r="AO17" s="111">
        <v>2</v>
      </c>
      <c r="AP17" s="111">
        <v>4</v>
      </c>
      <c r="AQ17" s="111">
        <v>2</v>
      </c>
      <c r="AR17" s="111">
        <v>4</v>
      </c>
      <c r="AS17" s="121"/>
      <c r="AT17" s="121"/>
      <c r="AU17" s="80" t="s">
        <v>20</v>
      </c>
      <c r="AV17" s="80" t="s">
        <v>20</v>
      </c>
      <c r="AW17" s="80" t="s">
        <v>20</v>
      </c>
      <c r="AX17" s="80" t="s">
        <v>20</v>
      </c>
      <c r="AY17" s="80" t="s">
        <v>20</v>
      </c>
      <c r="AZ17" s="80" t="s">
        <v>20</v>
      </c>
      <c r="BA17" s="80" t="s">
        <v>20</v>
      </c>
      <c r="BB17" s="80" t="s">
        <v>20</v>
      </c>
      <c r="BC17" s="80" t="s">
        <v>20</v>
      </c>
      <c r="BD17" s="136">
        <f t="shared" si="4"/>
        <v>66</v>
      </c>
    </row>
    <row r="18" spans="1:56" ht="15.75" customHeight="1" thickBot="1">
      <c r="A18" s="182"/>
      <c r="B18" s="76" t="s">
        <v>69</v>
      </c>
      <c r="C18" s="59" t="s">
        <v>70</v>
      </c>
      <c r="D18" s="111">
        <v>2</v>
      </c>
      <c r="E18" s="111">
        <v>2</v>
      </c>
      <c r="F18" s="111">
        <v>2</v>
      </c>
      <c r="G18" s="111">
        <v>2</v>
      </c>
      <c r="H18" s="111">
        <v>2</v>
      </c>
      <c r="I18" s="111">
        <v>2</v>
      </c>
      <c r="J18" s="111">
        <v>2</v>
      </c>
      <c r="K18" s="111">
        <v>2</v>
      </c>
      <c r="L18" s="111">
        <v>2</v>
      </c>
      <c r="M18" s="111">
        <v>2</v>
      </c>
      <c r="N18" s="111">
        <v>2</v>
      </c>
      <c r="O18" s="111">
        <v>2</v>
      </c>
      <c r="P18" s="111">
        <v>2</v>
      </c>
      <c r="Q18" s="111">
        <v>2</v>
      </c>
      <c r="R18" s="111">
        <v>2</v>
      </c>
      <c r="S18" s="111">
        <v>2</v>
      </c>
      <c r="T18" s="111">
        <v>2</v>
      </c>
      <c r="U18" s="81" t="s">
        <v>20</v>
      </c>
      <c r="V18" s="81" t="s">
        <v>20</v>
      </c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80" t="s">
        <v>20</v>
      </c>
      <c r="AV18" s="80" t="s">
        <v>20</v>
      </c>
      <c r="AW18" s="80" t="s">
        <v>20</v>
      </c>
      <c r="AX18" s="80" t="s">
        <v>20</v>
      </c>
      <c r="AY18" s="80" t="s">
        <v>20</v>
      </c>
      <c r="AZ18" s="80" t="s">
        <v>20</v>
      </c>
      <c r="BA18" s="80" t="s">
        <v>20</v>
      </c>
      <c r="BB18" s="80" t="s">
        <v>20</v>
      </c>
      <c r="BC18" s="80" t="s">
        <v>20</v>
      </c>
      <c r="BD18" s="136">
        <f>SUM(D18:T18,W18:AT18)</f>
        <v>34</v>
      </c>
    </row>
    <row r="19" spans="1:56" ht="15" customHeight="1" thickBot="1">
      <c r="A19" s="182"/>
      <c r="B19" s="73" t="s">
        <v>85</v>
      </c>
      <c r="C19" s="59" t="s">
        <v>86</v>
      </c>
      <c r="D19" s="111">
        <v>2</v>
      </c>
      <c r="E19" s="111">
        <v>2</v>
      </c>
      <c r="F19" s="111">
        <v>2</v>
      </c>
      <c r="G19" s="111">
        <v>2</v>
      </c>
      <c r="H19" s="111">
        <v>2</v>
      </c>
      <c r="I19" s="111">
        <v>2</v>
      </c>
      <c r="J19" s="111">
        <v>2</v>
      </c>
      <c r="K19" s="111">
        <v>2</v>
      </c>
      <c r="L19" s="111">
        <v>2</v>
      </c>
      <c r="M19" s="111">
        <v>2</v>
      </c>
      <c r="N19" s="111">
        <v>2</v>
      </c>
      <c r="O19" s="111">
        <v>2</v>
      </c>
      <c r="P19" s="111">
        <v>2</v>
      </c>
      <c r="Q19" s="111">
        <v>2</v>
      </c>
      <c r="R19" s="111">
        <v>2</v>
      </c>
      <c r="S19" s="111">
        <v>2</v>
      </c>
      <c r="T19" s="111">
        <v>2</v>
      </c>
      <c r="U19" s="81" t="s">
        <v>20</v>
      </c>
      <c r="V19" s="81" t="s">
        <v>20</v>
      </c>
      <c r="W19" s="121">
        <v>4</v>
      </c>
      <c r="X19" s="121">
        <v>2</v>
      </c>
      <c r="Y19" s="121">
        <v>4</v>
      </c>
      <c r="Z19" s="121">
        <v>2</v>
      </c>
      <c r="AA19" s="121">
        <v>4</v>
      </c>
      <c r="AB19" s="121">
        <v>2</v>
      </c>
      <c r="AC19" s="121">
        <v>4</v>
      </c>
      <c r="AD19" s="121">
        <v>2</v>
      </c>
      <c r="AE19" s="121">
        <v>4</v>
      </c>
      <c r="AF19" s="121">
        <v>2</v>
      </c>
      <c r="AG19" s="121">
        <v>4</v>
      </c>
      <c r="AH19" s="121">
        <v>2</v>
      </c>
      <c r="AI19" s="121">
        <v>4</v>
      </c>
      <c r="AJ19" s="121">
        <v>2</v>
      </c>
      <c r="AK19" s="121">
        <v>4</v>
      </c>
      <c r="AL19" s="121">
        <v>2</v>
      </c>
      <c r="AM19" s="121">
        <v>4</v>
      </c>
      <c r="AN19" s="121">
        <v>2</v>
      </c>
      <c r="AO19" s="121">
        <v>4</v>
      </c>
      <c r="AP19" s="121">
        <v>2</v>
      </c>
      <c r="AQ19" s="121">
        <v>4</v>
      </c>
      <c r="AR19" s="121">
        <v>2</v>
      </c>
      <c r="AS19" s="121"/>
      <c r="AT19" s="121"/>
      <c r="AU19" s="80" t="s">
        <v>20</v>
      </c>
      <c r="AV19" s="80" t="s">
        <v>20</v>
      </c>
      <c r="AW19" s="80" t="s">
        <v>20</v>
      </c>
      <c r="AX19" s="80" t="s">
        <v>20</v>
      </c>
      <c r="AY19" s="80" t="s">
        <v>20</v>
      </c>
      <c r="AZ19" s="80" t="s">
        <v>20</v>
      </c>
      <c r="BA19" s="80" t="s">
        <v>20</v>
      </c>
      <c r="BB19" s="80" t="s">
        <v>20</v>
      </c>
      <c r="BC19" s="80" t="s">
        <v>20</v>
      </c>
      <c r="BD19" s="136">
        <f t="shared" si="4"/>
        <v>100</v>
      </c>
    </row>
    <row r="20" spans="1:56" ht="33" customHeight="1" thickBot="1">
      <c r="A20" s="182"/>
      <c r="B20" s="53" t="s">
        <v>71</v>
      </c>
      <c r="C20" s="55" t="s">
        <v>74</v>
      </c>
      <c r="D20" s="113">
        <f aca="true" t="shared" si="5" ref="D20:T20">SUM(D21,D22,D23)</f>
        <v>10</v>
      </c>
      <c r="E20" s="113">
        <f t="shared" si="5"/>
        <v>8</v>
      </c>
      <c r="F20" s="113">
        <f t="shared" si="5"/>
        <v>10</v>
      </c>
      <c r="G20" s="113">
        <f t="shared" si="5"/>
        <v>8</v>
      </c>
      <c r="H20" s="113">
        <f t="shared" si="5"/>
        <v>10</v>
      </c>
      <c r="I20" s="113">
        <f t="shared" si="5"/>
        <v>8</v>
      </c>
      <c r="J20" s="113">
        <f t="shared" si="5"/>
        <v>10</v>
      </c>
      <c r="K20" s="113">
        <f t="shared" si="5"/>
        <v>8</v>
      </c>
      <c r="L20" s="113">
        <f t="shared" si="5"/>
        <v>10</v>
      </c>
      <c r="M20" s="113">
        <f t="shared" si="5"/>
        <v>8</v>
      </c>
      <c r="N20" s="113">
        <f t="shared" si="5"/>
        <v>10</v>
      </c>
      <c r="O20" s="113">
        <f t="shared" si="5"/>
        <v>8</v>
      </c>
      <c r="P20" s="113">
        <f t="shared" si="5"/>
        <v>10</v>
      </c>
      <c r="Q20" s="113">
        <f t="shared" si="5"/>
        <v>8</v>
      </c>
      <c r="R20" s="113">
        <f t="shared" si="5"/>
        <v>10</v>
      </c>
      <c r="S20" s="113">
        <f t="shared" si="5"/>
        <v>8</v>
      </c>
      <c r="T20" s="113">
        <f t="shared" si="5"/>
        <v>9</v>
      </c>
      <c r="U20" s="81" t="s">
        <v>20</v>
      </c>
      <c r="V20" s="81" t="s">
        <v>20</v>
      </c>
      <c r="W20" s="113">
        <f>SUM(W21,W22,W23)</f>
        <v>8</v>
      </c>
      <c r="X20" s="113">
        <f aca="true" t="shared" si="6" ref="X20:AT20">SUM(X21,X22,X23)</f>
        <v>10</v>
      </c>
      <c r="Y20" s="113">
        <f t="shared" si="6"/>
        <v>8</v>
      </c>
      <c r="Z20" s="113">
        <f t="shared" si="6"/>
        <v>10</v>
      </c>
      <c r="AA20" s="113">
        <f t="shared" si="6"/>
        <v>8</v>
      </c>
      <c r="AB20" s="113">
        <f t="shared" si="6"/>
        <v>10</v>
      </c>
      <c r="AC20" s="113">
        <f t="shared" si="6"/>
        <v>8</v>
      </c>
      <c r="AD20" s="113">
        <f t="shared" si="6"/>
        <v>10</v>
      </c>
      <c r="AE20" s="113">
        <f t="shared" si="6"/>
        <v>8</v>
      </c>
      <c r="AF20" s="113">
        <f t="shared" si="6"/>
        <v>10</v>
      </c>
      <c r="AG20" s="113">
        <f t="shared" si="6"/>
        <v>8</v>
      </c>
      <c r="AH20" s="113">
        <f t="shared" si="6"/>
        <v>10</v>
      </c>
      <c r="AI20" s="113">
        <f t="shared" si="6"/>
        <v>8</v>
      </c>
      <c r="AJ20" s="113">
        <f t="shared" si="6"/>
        <v>10</v>
      </c>
      <c r="AK20" s="113">
        <f t="shared" si="6"/>
        <v>8</v>
      </c>
      <c r="AL20" s="113">
        <f t="shared" si="6"/>
        <v>10</v>
      </c>
      <c r="AM20" s="113">
        <f t="shared" si="6"/>
        <v>8</v>
      </c>
      <c r="AN20" s="113">
        <f t="shared" si="6"/>
        <v>10</v>
      </c>
      <c r="AO20" s="113">
        <f t="shared" si="6"/>
        <v>8</v>
      </c>
      <c r="AP20" s="113">
        <f t="shared" si="6"/>
        <v>10</v>
      </c>
      <c r="AQ20" s="113">
        <f t="shared" si="6"/>
        <v>8</v>
      </c>
      <c r="AR20" s="113">
        <f t="shared" si="6"/>
        <v>10</v>
      </c>
      <c r="AS20" s="113">
        <f t="shared" si="6"/>
        <v>0</v>
      </c>
      <c r="AT20" s="113">
        <f t="shared" si="6"/>
        <v>0</v>
      </c>
      <c r="AU20" s="44" t="s">
        <v>20</v>
      </c>
      <c r="AV20" s="44" t="s">
        <v>20</v>
      </c>
      <c r="AW20" s="44" t="s">
        <v>20</v>
      </c>
      <c r="AX20" s="44" t="s">
        <v>20</v>
      </c>
      <c r="AY20" s="44" t="s">
        <v>20</v>
      </c>
      <c r="AZ20" s="44" t="s">
        <v>20</v>
      </c>
      <c r="BA20" s="44" t="s">
        <v>20</v>
      </c>
      <c r="BB20" s="44" t="s">
        <v>20</v>
      </c>
      <c r="BC20" s="44" t="s">
        <v>20</v>
      </c>
      <c r="BD20" s="135">
        <f>SUM(BD21:BD23)</f>
        <v>351</v>
      </c>
    </row>
    <row r="21" spans="1:56" ht="15.75" customHeight="1" thickBot="1">
      <c r="A21" s="182"/>
      <c r="B21" s="48" t="s">
        <v>53</v>
      </c>
      <c r="C21" s="37" t="s">
        <v>52</v>
      </c>
      <c r="D21" s="111">
        <v>4</v>
      </c>
      <c r="E21" s="111">
        <v>2</v>
      </c>
      <c r="F21" s="111">
        <v>4</v>
      </c>
      <c r="G21" s="111">
        <v>2</v>
      </c>
      <c r="H21" s="111">
        <v>4</v>
      </c>
      <c r="I21" s="111">
        <v>2</v>
      </c>
      <c r="J21" s="111">
        <v>4</v>
      </c>
      <c r="K21" s="111">
        <v>2</v>
      </c>
      <c r="L21" s="111">
        <v>4</v>
      </c>
      <c r="M21" s="111">
        <v>2</v>
      </c>
      <c r="N21" s="111">
        <v>4</v>
      </c>
      <c r="O21" s="111">
        <v>2</v>
      </c>
      <c r="P21" s="111">
        <v>4</v>
      </c>
      <c r="Q21" s="111">
        <v>2</v>
      </c>
      <c r="R21" s="111">
        <v>4</v>
      </c>
      <c r="S21" s="111">
        <v>2</v>
      </c>
      <c r="T21" s="111">
        <v>3</v>
      </c>
      <c r="U21" s="81" t="s">
        <v>20</v>
      </c>
      <c r="V21" s="81" t="s">
        <v>20</v>
      </c>
      <c r="W21" s="111">
        <v>2</v>
      </c>
      <c r="X21" s="111">
        <v>4</v>
      </c>
      <c r="Y21" s="111">
        <v>2</v>
      </c>
      <c r="Z21" s="111">
        <v>4</v>
      </c>
      <c r="AA21" s="111">
        <v>2</v>
      </c>
      <c r="AB21" s="111">
        <v>4</v>
      </c>
      <c r="AC21" s="111">
        <v>2</v>
      </c>
      <c r="AD21" s="111">
        <v>4</v>
      </c>
      <c r="AE21" s="111">
        <v>2</v>
      </c>
      <c r="AF21" s="111">
        <v>4</v>
      </c>
      <c r="AG21" s="111">
        <v>2</v>
      </c>
      <c r="AH21" s="111">
        <v>4</v>
      </c>
      <c r="AI21" s="111">
        <v>2</v>
      </c>
      <c r="AJ21" s="111">
        <v>4</v>
      </c>
      <c r="AK21" s="111">
        <v>2</v>
      </c>
      <c r="AL21" s="111">
        <v>4</v>
      </c>
      <c r="AM21" s="111">
        <v>2</v>
      </c>
      <c r="AN21" s="111">
        <v>4</v>
      </c>
      <c r="AO21" s="111">
        <v>2</v>
      </c>
      <c r="AP21" s="111">
        <v>4</v>
      </c>
      <c r="AQ21" s="111">
        <v>2</v>
      </c>
      <c r="AR21" s="111">
        <v>4</v>
      </c>
      <c r="AS21" s="111"/>
      <c r="AT21" s="111"/>
      <c r="AU21" s="80" t="s">
        <v>20</v>
      </c>
      <c r="AV21" s="80" t="s">
        <v>20</v>
      </c>
      <c r="AW21" s="80" t="s">
        <v>20</v>
      </c>
      <c r="AX21" s="80" t="s">
        <v>20</v>
      </c>
      <c r="AY21" s="80" t="s">
        <v>20</v>
      </c>
      <c r="AZ21" s="80" t="s">
        <v>20</v>
      </c>
      <c r="BA21" s="80" t="s">
        <v>20</v>
      </c>
      <c r="BB21" s="80" t="s">
        <v>20</v>
      </c>
      <c r="BC21" s="80" t="s">
        <v>20</v>
      </c>
      <c r="BD21" s="136">
        <f t="shared" si="4"/>
        <v>117</v>
      </c>
    </row>
    <row r="22" spans="1:56" ht="15.75" customHeight="1" thickBot="1">
      <c r="A22" s="182"/>
      <c r="B22" s="48" t="s">
        <v>54</v>
      </c>
      <c r="C22" s="61" t="s">
        <v>75</v>
      </c>
      <c r="D22" s="111">
        <v>4</v>
      </c>
      <c r="E22" s="111">
        <v>2</v>
      </c>
      <c r="F22" s="111">
        <v>4</v>
      </c>
      <c r="G22" s="111">
        <v>2</v>
      </c>
      <c r="H22" s="111">
        <v>4</v>
      </c>
      <c r="I22" s="111">
        <v>2</v>
      </c>
      <c r="J22" s="111">
        <v>4</v>
      </c>
      <c r="K22" s="111">
        <v>2</v>
      </c>
      <c r="L22" s="111">
        <v>4</v>
      </c>
      <c r="M22" s="111">
        <v>2</v>
      </c>
      <c r="N22" s="111">
        <v>4</v>
      </c>
      <c r="O22" s="111">
        <v>2</v>
      </c>
      <c r="P22" s="111">
        <v>4</v>
      </c>
      <c r="Q22" s="111">
        <v>2</v>
      </c>
      <c r="R22" s="111">
        <v>4</v>
      </c>
      <c r="S22" s="111">
        <v>2</v>
      </c>
      <c r="T22" s="111">
        <v>3</v>
      </c>
      <c r="U22" s="81" t="s">
        <v>20</v>
      </c>
      <c r="V22" s="81" t="s">
        <v>20</v>
      </c>
      <c r="W22" s="121">
        <v>4</v>
      </c>
      <c r="X22" s="121">
        <v>4</v>
      </c>
      <c r="Y22" s="121">
        <v>4</v>
      </c>
      <c r="Z22" s="121">
        <v>4</v>
      </c>
      <c r="AA22" s="121">
        <v>4</v>
      </c>
      <c r="AB22" s="121">
        <v>4</v>
      </c>
      <c r="AC22" s="121">
        <v>4</v>
      </c>
      <c r="AD22" s="121">
        <v>4</v>
      </c>
      <c r="AE22" s="121">
        <v>4</v>
      </c>
      <c r="AF22" s="121">
        <v>4</v>
      </c>
      <c r="AG22" s="121">
        <v>4</v>
      </c>
      <c r="AH22" s="121">
        <v>4</v>
      </c>
      <c r="AI22" s="121">
        <v>4</v>
      </c>
      <c r="AJ22" s="121">
        <v>4</v>
      </c>
      <c r="AK22" s="121">
        <v>4</v>
      </c>
      <c r="AL22" s="121">
        <v>4</v>
      </c>
      <c r="AM22" s="121">
        <v>4</v>
      </c>
      <c r="AN22" s="121">
        <v>4</v>
      </c>
      <c r="AO22" s="121">
        <v>4</v>
      </c>
      <c r="AP22" s="121">
        <v>4</v>
      </c>
      <c r="AQ22" s="121">
        <v>4</v>
      </c>
      <c r="AR22" s="121">
        <v>4</v>
      </c>
      <c r="AS22" s="131"/>
      <c r="AT22" s="131" t="s">
        <v>99</v>
      </c>
      <c r="AU22" s="80" t="s">
        <v>20</v>
      </c>
      <c r="AV22" s="80" t="s">
        <v>20</v>
      </c>
      <c r="AW22" s="80" t="s">
        <v>20</v>
      </c>
      <c r="AX22" s="80" t="s">
        <v>20</v>
      </c>
      <c r="AY22" s="80" t="s">
        <v>20</v>
      </c>
      <c r="AZ22" s="80" t="s">
        <v>20</v>
      </c>
      <c r="BA22" s="80" t="s">
        <v>20</v>
      </c>
      <c r="BB22" s="80" t="s">
        <v>20</v>
      </c>
      <c r="BC22" s="80" t="s">
        <v>20</v>
      </c>
      <c r="BD22" s="136">
        <f t="shared" si="4"/>
        <v>139</v>
      </c>
    </row>
    <row r="23" spans="1:56" ht="15.75" customHeight="1" thickBot="1">
      <c r="A23" s="182"/>
      <c r="B23" s="48" t="s">
        <v>87</v>
      </c>
      <c r="C23" s="61" t="s">
        <v>88</v>
      </c>
      <c r="D23" s="111">
        <v>2</v>
      </c>
      <c r="E23" s="111">
        <v>4</v>
      </c>
      <c r="F23" s="111">
        <v>2</v>
      </c>
      <c r="G23" s="111">
        <v>4</v>
      </c>
      <c r="H23" s="111">
        <v>2</v>
      </c>
      <c r="I23" s="111">
        <v>4</v>
      </c>
      <c r="J23" s="111">
        <v>2</v>
      </c>
      <c r="K23" s="111">
        <v>4</v>
      </c>
      <c r="L23" s="111">
        <v>2</v>
      </c>
      <c r="M23" s="111">
        <v>4</v>
      </c>
      <c r="N23" s="111">
        <v>2</v>
      </c>
      <c r="O23" s="111">
        <v>4</v>
      </c>
      <c r="P23" s="111">
        <v>2</v>
      </c>
      <c r="Q23" s="111">
        <v>4</v>
      </c>
      <c r="R23" s="111">
        <v>2</v>
      </c>
      <c r="S23" s="111">
        <v>4</v>
      </c>
      <c r="T23" s="111">
        <v>3</v>
      </c>
      <c r="U23" s="81" t="s">
        <v>20</v>
      </c>
      <c r="V23" s="81" t="s">
        <v>20</v>
      </c>
      <c r="W23" s="121">
        <v>2</v>
      </c>
      <c r="X23" s="121">
        <v>2</v>
      </c>
      <c r="Y23" s="121">
        <v>2</v>
      </c>
      <c r="Z23" s="121">
        <v>2</v>
      </c>
      <c r="AA23" s="121">
        <v>2</v>
      </c>
      <c r="AB23" s="121">
        <v>2</v>
      </c>
      <c r="AC23" s="121">
        <v>2</v>
      </c>
      <c r="AD23" s="121">
        <v>2</v>
      </c>
      <c r="AE23" s="121">
        <v>2</v>
      </c>
      <c r="AF23" s="121">
        <v>2</v>
      </c>
      <c r="AG23" s="121">
        <v>2</v>
      </c>
      <c r="AH23" s="121">
        <v>2</v>
      </c>
      <c r="AI23" s="121">
        <v>2</v>
      </c>
      <c r="AJ23" s="121">
        <v>2</v>
      </c>
      <c r="AK23" s="121">
        <v>2</v>
      </c>
      <c r="AL23" s="121">
        <v>2</v>
      </c>
      <c r="AM23" s="121">
        <v>2</v>
      </c>
      <c r="AN23" s="121">
        <v>2</v>
      </c>
      <c r="AO23" s="121">
        <v>2</v>
      </c>
      <c r="AP23" s="121">
        <v>2</v>
      </c>
      <c r="AQ23" s="121">
        <v>2</v>
      </c>
      <c r="AR23" s="121">
        <v>2</v>
      </c>
      <c r="AS23" s="121"/>
      <c r="AT23" s="121"/>
      <c r="AU23" s="80" t="s">
        <v>20</v>
      </c>
      <c r="AV23" s="80" t="s">
        <v>20</v>
      </c>
      <c r="AW23" s="80" t="s">
        <v>20</v>
      </c>
      <c r="AX23" s="80" t="s">
        <v>20</v>
      </c>
      <c r="AY23" s="80" t="s">
        <v>20</v>
      </c>
      <c r="AZ23" s="80" t="s">
        <v>20</v>
      </c>
      <c r="BA23" s="80" t="s">
        <v>20</v>
      </c>
      <c r="BB23" s="80" t="s">
        <v>20</v>
      </c>
      <c r="BC23" s="80" t="s">
        <v>20</v>
      </c>
      <c r="BD23" s="115">
        <f t="shared" si="4"/>
        <v>95</v>
      </c>
    </row>
    <row r="24" spans="1:56" ht="16.5" customHeight="1" thickBot="1">
      <c r="A24" s="182"/>
      <c r="B24" s="62" t="s">
        <v>27</v>
      </c>
      <c r="C24" s="50" t="s">
        <v>28</v>
      </c>
      <c r="D24" s="116">
        <f>SUM(D25)</f>
        <v>0</v>
      </c>
      <c r="E24" s="116">
        <f aca="true" t="shared" si="7" ref="E24:AT25">SUM(E25)</f>
        <v>2</v>
      </c>
      <c r="F24" s="116">
        <f t="shared" si="7"/>
        <v>0</v>
      </c>
      <c r="G24" s="116">
        <f t="shared" si="7"/>
        <v>2</v>
      </c>
      <c r="H24" s="116">
        <f t="shared" si="7"/>
        <v>0</v>
      </c>
      <c r="I24" s="116">
        <f t="shared" si="7"/>
        <v>2</v>
      </c>
      <c r="J24" s="116">
        <f t="shared" si="7"/>
        <v>0</v>
      </c>
      <c r="K24" s="116">
        <f t="shared" si="7"/>
        <v>2</v>
      </c>
      <c r="L24" s="116">
        <f t="shared" si="7"/>
        <v>0</v>
      </c>
      <c r="M24" s="116">
        <f t="shared" si="7"/>
        <v>2</v>
      </c>
      <c r="N24" s="116">
        <f t="shared" si="7"/>
        <v>0</v>
      </c>
      <c r="O24" s="116">
        <f t="shared" si="7"/>
        <v>2</v>
      </c>
      <c r="P24" s="116">
        <f t="shared" si="7"/>
        <v>0</v>
      </c>
      <c r="Q24" s="116">
        <f t="shared" si="7"/>
        <v>2</v>
      </c>
      <c r="R24" s="116">
        <f t="shared" si="7"/>
        <v>0</v>
      </c>
      <c r="S24" s="116">
        <f t="shared" si="7"/>
        <v>2</v>
      </c>
      <c r="T24" s="116">
        <f t="shared" si="7"/>
        <v>1</v>
      </c>
      <c r="U24" s="81" t="s">
        <v>20</v>
      </c>
      <c r="V24" s="81" t="s">
        <v>20</v>
      </c>
      <c r="W24" s="116">
        <f>SUM(W25)</f>
        <v>2</v>
      </c>
      <c r="X24" s="116">
        <f t="shared" si="7"/>
        <v>2</v>
      </c>
      <c r="Y24" s="116">
        <f t="shared" si="7"/>
        <v>2</v>
      </c>
      <c r="Z24" s="116">
        <f t="shared" si="7"/>
        <v>2</v>
      </c>
      <c r="AA24" s="116">
        <f t="shared" si="7"/>
        <v>2</v>
      </c>
      <c r="AB24" s="116">
        <f t="shared" si="7"/>
        <v>2</v>
      </c>
      <c r="AC24" s="116">
        <f t="shared" si="7"/>
        <v>2</v>
      </c>
      <c r="AD24" s="116">
        <f t="shared" si="7"/>
        <v>2</v>
      </c>
      <c r="AE24" s="116">
        <f t="shared" si="7"/>
        <v>2</v>
      </c>
      <c r="AF24" s="116">
        <f t="shared" si="7"/>
        <v>2</v>
      </c>
      <c r="AG24" s="116">
        <f t="shared" si="7"/>
        <v>2</v>
      </c>
      <c r="AH24" s="116">
        <f t="shared" si="7"/>
        <v>2</v>
      </c>
      <c r="AI24" s="116">
        <f t="shared" si="7"/>
        <v>2</v>
      </c>
      <c r="AJ24" s="116">
        <f t="shared" si="7"/>
        <v>2</v>
      </c>
      <c r="AK24" s="116">
        <f t="shared" si="7"/>
        <v>2</v>
      </c>
      <c r="AL24" s="116">
        <f t="shared" si="7"/>
        <v>2</v>
      </c>
      <c r="AM24" s="116">
        <f t="shared" si="7"/>
        <v>2</v>
      </c>
      <c r="AN24" s="116">
        <f t="shared" si="7"/>
        <v>2</v>
      </c>
      <c r="AO24" s="116">
        <f t="shared" si="7"/>
        <v>2</v>
      </c>
      <c r="AP24" s="116">
        <f t="shared" si="7"/>
        <v>2</v>
      </c>
      <c r="AQ24" s="116">
        <f t="shared" si="7"/>
        <v>2</v>
      </c>
      <c r="AR24" s="116">
        <f t="shared" si="7"/>
        <v>2</v>
      </c>
      <c r="AS24" s="116">
        <f t="shared" si="7"/>
        <v>0</v>
      </c>
      <c r="AT24" s="116">
        <f t="shared" si="7"/>
        <v>0</v>
      </c>
      <c r="AU24" s="80" t="s">
        <v>20</v>
      </c>
      <c r="AV24" s="80" t="s">
        <v>20</v>
      </c>
      <c r="AW24" s="80" t="s">
        <v>20</v>
      </c>
      <c r="AX24" s="80" t="s">
        <v>20</v>
      </c>
      <c r="AY24" s="80" t="s">
        <v>20</v>
      </c>
      <c r="AZ24" s="80" t="s">
        <v>20</v>
      </c>
      <c r="BA24" s="80" t="s">
        <v>20</v>
      </c>
      <c r="BB24" s="80" t="s">
        <v>20</v>
      </c>
      <c r="BC24" s="80" t="s">
        <v>20</v>
      </c>
      <c r="BD24" s="113">
        <f>SUM(D24:T24,W24:AT24)</f>
        <v>61</v>
      </c>
    </row>
    <row r="25" spans="1:56" ht="16.5" customHeight="1" thickBot="1">
      <c r="A25" s="182"/>
      <c r="B25" s="51" t="s">
        <v>82</v>
      </c>
      <c r="C25" s="52" t="s">
        <v>29</v>
      </c>
      <c r="D25" s="111">
        <f>SUM(D26)</f>
        <v>0</v>
      </c>
      <c r="E25" s="111">
        <f t="shared" si="7"/>
        <v>2</v>
      </c>
      <c r="F25" s="111">
        <f t="shared" si="7"/>
        <v>0</v>
      </c>
      <c r="G25" s="111">
        <f t="shared" si="7"/>
        <v>2</v>
      </c>
      <c r="H25" s="111">
        <f t="shared" si="7"/>
        <v>0</v>
      </c>
      <c r="I25" s="111">
        <f t="shared" si="7"/>
        <v>2</v>
      </c>
      <c r="J25" s="111">
        <f t="shared" si="7"/>
        <v>0</v>
      </c>
      <c r="K25" s="111">
        <f t="shared" si="7"/>
        <v>2</v>
      </c>
      <c r="L25" s="111">
        <f t="shared" si="7"/>
        <v>0</v>
      </c>
      <c r="M25" s="111">
        <f t="shared" si="7"/>
        <v>2</v>
      </c>
      <c r="N25" s="111">
        <f t="shared" si="7"/>
        <v>0</v>
      </c>
      <c r="O25" s="111">
        <f t="shared" si="7"/>
        <v>2</v>
      </c>
      <c r="P25" s="111">
        <f t="shared" si="7"/>
        <v>0</v>
      </c>
      <c r="Q25" s="111">
        <f t="shared" si="7"/>
        <v>2</v>
      </c>
      <c r="R25" s="111">
        <f t="shared" si="7"/>
        <v>0</v>
      </c>
      <c r="S25" s="111">
        <f t="shared" si="7"/>
        <v>2</v>
      </c>
      <c r="T25" s="111">
        <f t="shared" si="7"/>
        <v>1</v>
      </c>
      <c r="U25" s="81" t="s">
        <v>20</v>
      </c>
      <c r="V25" s="81" t="s">
        <v>20</v>
      </c>
      <c r="W25" s="111">
        <f>SUM(W27)</f>
        <v>2</v>
      </c>
      <c r="X25" s="111">
        <f aca="true" t="shared" si="8" ref="X25:AT25">SUM(X27)</f>
        <v>2</v>
      </c>
      <c r="Y25" s="111">
        <f t="shared" si="8"/>
        <v>2</v>
      </c>
      <c r="Z25" s="111">
        <f t="shared" si="8"/>
        <v>2</v>
      </c>
      <c r="AA25" s="111">
        <f t="shared" si="8"/>
        <v>2</v>
      </c>
      <c r="AB25" s="111">
        <f t="shared" si="8"/>
        <v>2</v>
      </c>
      <c r="AC25" s="111">
        <f t="shared" si="8"/>
        <v>2</v>
      </c>
      <c r="AD25" s="111">
        <f t="shared" si="8"/>
        <v>2</v>
      </c>
      <c r="AE25" s="111">
        <f t="shared" si="8"/>
        <v>2</v>
      </c>
      <c r="AF25" s="111">
        <f t="shared" si="8"/>
        <v>2</v>
      </c>
      <c r="AG25" s="111">
        <f t="shared" si="8"/>
        <v>2</v>
      </c>
      <c r="AH25" s="111">
        <f t="shared" si="8"/>
        <v>2</v>
      </c>
      <c r="AI25" s="111">
        <f t="shared" si="8"/>
        <v>2</v>
      </c>
      <c r="AJ25" s="111">
        <f t="shared" si="8"/>
        <v>2</v>
      </c>
      <c r="AK25" s="111">
        <f t="shared" si="8"/>
        <v>2</v>
      </c>
      <c r="AL25" s="111">
        <f t="shared" si="8"/>
        <v>2</v>
      </c>
      <c r="AM25" s="111">
        <f t="shared" si="8"/>
        <v>2</v>
      </c>
      <c r="AN25" s="111">
        <f t="shared" si="8"/>
        <v>2</v>
      </c>
      <c r="AO25" s="111">
        <f t="shared" si="8"/>
        <v>2</v>
      </c>
      <c r="AP25" s="111">
        <f t="shared" si="8"/>
        <v>2</v>
      </c>
      <c r="AQ25" s="111">
        <f t="shared" si="8"/>
        <v>2</v>
      </c>
      <c r="AR25" s="111">
        <f t="shared" si="8"/>
        <v>2</v>
      </c>
      <c r="AS25" s="111">
        <f t="shared" si="8"/>
        <v>0</v>
      </c>
      <c r="AT25" s="111">
        <f t="shared" si="8"/>
        <v>0</v>
      </c>
      <c r="AU25" s="80" t="s">
        <v>20</v>
      </c>
      <c r="AV25" s="80" t="s">
        <v>20</v>
      </c>
      <c r="AW25" s="80" t="s">
        <v>20</v>
      </c>
      <c r="AX25" s="80" t="s">
        <v>20</v>
      </c>
      <c r="AY25" s="80" t="s">
        <v>20</v>
      </c>
      <c r="AZ25" s="80" t="s">
        <v>20</v>
      </c>
      <c r="BA25" s="80" t="s">
        <v>20</v>
      </c>
      <c r="BB25" s="80" t="s">
        <v>20</v>
      </c>
      <c r="BC25" s="80" t="s">
        <v>20</v>
      </c>
      <c r="BD25" s="115">
        <f>SUM(D25:T25,W25:AT25)</f>
        <v>61</v>
      </c>
    </row>
    <row r="26" spans="1:56" s="34" customFormat="1" ht="42" customHeight="1" thickBot="1">
      <c r="A26" s="182"/>
      <c r="B26" s="83" t="s">
        <v>114</v>
      </c>
      <c r="C26" s="84" t="s">
        <v>112</v>
      </c>
      <c r="D26" s="126">
        <f>SUM(D27)</f>
        <v>0</v>
      </c>
      <c r="E26" s="126">
        <f aca="true" t="shared" si="9" ref="E26:T26">SUM(E27)</f>
        <v>2</v>
      </c>
      <c r="F26" s="126">
        <f t="shared" si="9"/>
        <v>0</v>
      </c>
      <c r="G26" s="126">
        <f t="shared" si="9"/>
        <v>2</v>
      </c>
      <c r="H26" s="126">
        <f t="shared" si="9"/>
        <v>0</v>
      </c>
      <c r="I26" s="126">
        <f t="shared" si="9"/>
        <v>2</v>
      </c>
      <c r="J26" s="126">
        <f t="shared" si="9"/>
        <v>0</v>
      </c>
      <c r="K26" s="126">
        <f t="shared" si="9"/>
        <v>2</v>
      </c>
      <c r="L26" s="126">
        <f t="shared" si="9"/>
        <v>0</v>
      </c>
      <c r="M26" s="126">
        <f t="shared" si="9"/>
        <v>2</v>
      </c>
      <c r="N26" s="126">
        <f t="shared" si="9"/>
        <v>0</v>
      </c>
      <c r="O26" s="126">
        <f t="shared" si="9"/>
        <v>2</v>
      </c>
      <c r="P26" s="126">
        <f t="shared" si="9"/>
        <v>0</v>
      </c>
      <c r="Q26" s="126">
        <f t="shared" si="9"/>
        <v>2</v>
      </c>
      <c r="R26" s="126">
        <f t="shared" si="9"/>
        <v>0</v>
      </c>
      <c r="S26" s="126">
        <f t="shared" si="9"/>
        <v>2</v>
      </c>
      <c r="T26" s="126">
        <f t="shared" si="9"/>
        <v>1</v>
      </c>
      <c r="U26" s="81" t="s">
        <v>20</v>
      </c>
      <c r="V26" s="81" t="s">
        <v>20</v>
      </c>
      <c r="W26" s="126">
        <f>SUM(W27)</f>
        <v>2</v>
      </c>
      <c r="X26" s="126">
        <f aca="true" t="shared" si="10" ref="X26:AR26">SUM(X27)</f>
        <v>2</v>
      </c>
      <c r="Y26" s="126">
        <f t="shared" si="10"/>
        <v>2</v>
      </c>
      <c r="Z26" s="126">
        <f t="shared" si="10"/>
        <v>2</v>
      </c>
      <c r="AA26" s="126">
        <f t="shared" si="10"/>
        <v>2</v>
      </c>
      <c r="AB26" s="126">
        <f t="shared" si="10"/>
        <v>2</v>
      </c>
      <c r="AC26" s="126">
        <f t="shared" si="10"/>
        <v>2</v>
      </c>
      <c r="AD26" s="126">
        <f t="shared" si="10"/>
        <v>2</v>
      </c>
      <c r="AE26" s="126">
        <f t="shared" si="10"/>
        <v>2</v>
      </c>
      <c r="AF26" s="126">
        <f t="shared" si="10"/>
        <v>2</v>
      </c>
      <c r="AG26" s="126">
        <f t="shared" si="10"/>
        <v>2</v>
      </c>
      <c r="AH26" s="126">
        <f t="shared" si="10"/>
        <v>2</v>
      </c>
      <c r="AI26" s="126">
        <f t="shared" si="10"/>
        <v>2</v>
      </c>
      <c r="AJ26" s="126">
        <f t="shared" si="10"/>
        <v>2</v>
      </c>
      <c r="AK26" s="126">
        <f t="shared" si="10"/>
        <v>2</v>
      </c>
      <c r="AL26" s="126">
        <f t="shared" si="10"/>
        <v>2</v>
      </c>
      <c r="AM26" s="126">
        <f t="shared" si="10"/>
        <v>2</v>
      </c>
      <c r="AN26" s="126">
        <f t="shared" si="10"/>
        <v>2</v>
      </c>
      <c r="AO26" s="126">
        <f t="shared" si="10"/>
        <v>2</v>
      </c>
      <c r="AP26" s="126">
        <f t="shared" si="10"/>
        <v>2</v>
      </c>
      <c r="AQ26" s="126">
        <f t="shared" si="10"/>
        <v>2</v>
      </c>
      <c r="AR26" s="126">
        <f t="shared" si="10"/>
        <v>2</v>
      </c>
      <c r="AS26" s="126"/>
      <c r="AT26" s="126"/>
      <c r="AU26" s="80" t="s">
        <v>20</v>
      </c>
      <c r="AV26" s="80" t="s">
        <v>20</v>
      </c>
      <c r="AW26" s="80" t="s">
        <v>20</v>
      </c>
      <c r="AX26" s="80" t="s">
        <v>20</v>
      </c>
      <c r="AY26" s="80" t="s">
        <v>20</v>
      </c>
      <c r="AZ26" s="80" t="s">
        <v>20</v>
      </c>
      <c r="BA26" s="80" t="s">
        <v>20</v>
      </c>
      <c r="BB26" s="80" t="s">
        <v>20</v>
      </c>
      <c r="BC26" s="80" t="s">
        <v>20</v>
      </c>
      <c r="BD26" s="126">
        <f>SUM(D26:T26,W26:AT26)</f>
        <v>61</v>
      </c>
    </row>
    <row r="27" spans="1:56" s="35" customFormat="1" ht="39" customHeight="1" thickBot="1">
      <c r="A27" s="182"/>
      <c r="B27" s="75" t="s">
        <v>115</v>
      </c>
      <c r="C27" s="26" t="s">
        <v>116</v>
      </c>
      <c r="D27" s="127"/>
      <c r="E27" s="127">
        <v>2</v>
      </c>
      <c r="F27" s="127"/>
      <c r="G27" s="127">
        <v>2</v>
      </c>
      <c r="H27" s="127"/>
      <c r="I27" s="127">
        <v>2</v>
      </c>
      <c r="J27" s="127"/>
      <c r="K27" s="127">
        <v>2</v>
      </c>
      <c r="L27" s="127"/>
      <c r="M27" s="127">
        <v>2</v>
      </c>
      <c r="N27" s="127"/>
      <c r="O27" s="127">
        <v>2</v>
      </c>
      <c r="P27" s="127"/>
      <c r="Q27" s="127">
        <v>2</v>
      </c>
      <c r="R27" s="127"/>
      <c r="S27" s="127">
        <v>2</v>
      </c>
      <c r="T27" s="127">
        <v>1</v>
      </c>
      <c r="U27" s="81" t="s">
        <v>20</v>
      </c>
      <c r="V27" s="81" t="s">
        <v>20</v>
      </c>
      <c r="W27" s="132">
        <v>2</v>
      </c>
      <c r="X27" s="132">
        <v>2</v>
      </c>
      <c r="Y27" s="132">
        <v>2</v>
      </c>
      <c r="Z27" s="132">
        <v>2</v>
      </c>
      <c r="AA27" s="132">
        <v>2</v>
      </c>
      <c r="AB27" s="132">
        <v>2</v>
      </c>
      <c r="AC27" s="132">
        <v>2</v>
      </c>
      <c r="AD27" s="132">
        <v>2</v>
      </c>
      <c r="AE27" s="132">
        <v>2</v>
      </c>
      <c r="AF27" s="132">
        <v>2</v>
      </c>
      <c r="AG27" s="132">
        <v>2</v>
      </c>
      <c r="AH27" s="132">
        <v>2</v>
      </c>
      <c r="AI27" s="132">
        <v>2</v>
      </c>
      <c r="AJ27" s="132">
        <v>2</v>
      </c>
      <c r="AK27" s="132">
        <v>2</v>
      </c>
      <c r="AL27" s="132">
        <v>2</v>
      </c>
      <c r="AM27" s="132">
        <v>2</v>
      </c>
      <c r="AN27" s="132">
        <v>2</v>
      </c>
      <c r="AO27" s="132">
        <v>2</v>
      </c>
      <c r="AP27" s="132">
        <v>2</v>
      </c>
      <c r="AQ27" s="132">
        <v>2</v>
      </c>
      <c r="AR27" s="132">
        <v>2</v>
      </c>
      <c r="AS27" s="133"/>
      <c r="AT27" s="133"/>
      <c r="AU27" s="80" t="s">
        <v>20</v>
      </c>
      <c r="AV27" s="80" t="s">
        <v>20</v>
      </c>
      <c r="AW27" s="80" t="s">
        <v>20</v>
      </c>
      <c r="AX27" s="80" t="s">
        <v>20</v>
      </c>
      <c r="AY27" s="80" t="s">
        <v>20</v>
      </c>
      <c r="AZ27" s="80" t="s">
        <v>20</v>
      </c>
      <c r="BA27" s="80" t="s">
        <v>20</v>
      </c>
      <c r="BB27" s="80" t="s">
        <v>20</v>
      </c>
      <c r="BC27" s="80" t="s">
        <v>20</v>
      </c>
      <c r="BD27" s="136">
        <f>SUM(D27:T27,W27:AT27)</f>
        <v>61</v>
      </c>
    </row>
    <row r="28" spans="1:56" ht="20.25" customHeight="1" thickBot="1" thickTop="1">
      <c r="A28" s="182"/>
      <c r="B28" s="77" t="s">
        <v>106</v>
      </c>
      <c r="C28" s="78" t="s">
        <v>107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22" t="s">
        <v>20</v>
      </c>
      <c r="V28" s="22" t="s">
        <v>20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34"/>
      <c r="AS28" s="134">
        <v>36</v>
      </c>
      <c r="AT28" s="134">
        <v>36</v>
      </c>
      <c r="AU28" s="30" t="s">
        <v>20</v>
      </c>
      <c r="AV28" s="30" t="s">
        <v>20</v>
      </c>
      <c r="AW28" s="30" t="s">
        <v>20</v>
      </c>
      <c r="AX28" s="30" t="s">
        <v>20</v>
      </c>
      <c r="AY28" s="30" t="s">
        <v>20</v>
      </c>
      <c r="AZ28" s="30" t="s">
        <v>20</v>
      </c>
      <c r="BA28" s="30" t="s">
        <v>20</v>
      </c>
      <c r="BB28" s="30" t="s">
        <v>20</v>
      </c>
      <c r="BC28" s="30" t="s">
        <v>20</v>
      </c>
      <c r="BD28" s="137">
        <f>SUM(AS28:AT28)</f>
        <v>72</v>
      </c>
    </row>
    <row r="29" spans="1:56" s="3" customFormat="1" ht="23.25" customHeight="1" thickBot="1">
      <c r="A29" s="183"/>
      <c r="B29" s="174" t="s">
        <v>105</v>
      </c>
      <c r="C29" s="175"/>
      <c r="D29" s="141">
        <f aca="true" t="shared" si="11" ref="D29:T29">SUM(D7,D24,D28)</f>
        <v>36</v>
      </c>
      <c r="E29" s="128">
        <f t="shared" si="11"/>
        <v>36</v>
      </c>
      <c r="F29" s="128">
        <f t="shared" si="11"/>
        <v>36</v>
      </c>
      <c r="G29" s="128">
        <f t="shared" si="11"/>
        <v>36</v>
      </c>
      <c r="H29" s="128">
        <f t="shared" si="11"/>
        <v>36</v>
      </c>
      <c r="I29" s="128">
        <f t="shared" si="11"/>
        <v>36</v>
      </c>
      <c r="J29" s="128">
        <f t="shared" si="11"/>
        <v>36</v>
      </c>
      <c r="K29" s="128">
        <f t="shared" si="11"/>
        <v>36</v>
      </c>
      <c r="L29" s="128">
        <f t="shared" si="11"/>
        <v>36</v>
      </c>
      <c r="M29" s="128">
        <f t="shared" si="11"/>
        <v>36</v>
      </c>
      <c r="N29" s="128">
        <f t="shared" si="11"/>
        <v>36</v>
      </c>
      <c r="O29" s="128">
        <f t="shared" si="11"/>
        <v>36</v>
      </c>
      <c r="P29" s="128">
        <f t="shared" si="11"/>
        <v>36</v>
      </c>
      <c r="Q29" s="128">
        <f t="shared" si="11"/>
        <v>36</v>
      </c>
      <c r="R29" s="128">
        <f t="shared" si="11"/>
        <v>36</v>
      </c>
      <c r="S29" s="128">
        <f t="shared" si="11"/>
        <v>36</v>
      </c>
      <c r="T29" s="128">
        <f t="shared" si="11"/>
        <v>36</v>
      </c>
      <c r="U29" s="23" t="s">
        <v>20</v>
      </c>
      <c r="V29" s="23" t="s">
        <v>20</v>
      </c>
      <c r="W29" s="128">
        <f>SUM(W7,W24,W28)</f>
        <v>36</v>
      </c>
      <c r="X29" s="128">
        <f aca="true" t="shared" si="12" ref="X29:AT29">SUM(X7,X24,X28)</f>
        <v>36</v>
      </c>
      <c r="Y29" s="128">
        <f t="shared" si="12"/>
        <v>36</v>
      </c>
      <c r="Z29" s="128">
        <f t="shared" si="12"/>
        <v>36</v>
      </c>
      <c r="AA29" s="128">
        <f t="shared" si="12"/>
        <v>36</v>
      </c>
      <c r="AB29" s="128">
        <f t="shared" si="12"/>
        <v>36</v>
      </c>
      <c r="AC29" s="128">
        <f t="shared" si="12"/>
        <v>36</v>
      </c>
      <c r="AD29" s="128">
        <f t="shared" si="12"/>
        <v>36</v>
      </c>
      <c r="AE29" s="128">
        <f t="shared" si="12"/>
        <v>36</v>
      </c>
      <c r="AF29" s="128">
        <f t="shared" si="12"/>
        <v>36</v>
      </c>
      <c r="AG29" s="128">
        <f t="shared" si="12"/>
        <v>36</v>
      </c>
      <c r="AH29" s="128">
        <f t="shared" si="12"/>
        <v>36</v>
      </c>
      <c r="AI29" s="128">
        <f t="shared" si="12"/>
        <v>36</v>
      </c>
      <c r="AJ29" s="128">
        <f t="shared" si="12"/>
        <v>36</v>
      </c>
      <c r="AK29" s="128">
        <f t="shared" si="12"/>
        <v>36</v>
      </c>
      <c r="AL29" s="128">
        <f t="shared" si="12"/>
        <v>36</v>
      </c>
      <c r="AM29" s="128">
        <f t="shared" si="12"/>
        <v>36</v>
      </c>
      <c r="AN29" s="128">
        <f t="shared" si="12"/>
        <v>36</v>
      </c>
      <c r="AO29" s="128">
        <f t="shared" si="12"/>
        <v>36</v>
      </c>
      <c r="AP29" s="128">
        <f t="shared" si="12"/>
        <v>36</v>
      </c>
      <c r="AQ29" s="128">
        <f t="shared" si="12"/>
        <v>36</v>
      </c>
      <c r="AR29" s="128">
        <f t="shared" si="12"/>
        <v>36</v>
      </c>
      <c r="AS29" s="128">
        <f t="shared" si="12"/>
        <v>36</v>
      </c>
      <c r="AT29" s="128">
        <f t="shared" si="12"/>
        <v>36</v>
      </c>
      <c r="AU29" s="41" t="s">
        <v>20</v>
      </c>
      <c r="AV29" s="41" t="s">
        <v>20</v>
      </c>
      <c r="AW29" s="41" t="s">
        <v>20</v>
      </c>
      <c r="AX29" s="41" t="s">
        <v>20</v>
      </c>
      <c r="AY29" s="41" t="s">
        <v>20</v>
      </c>
      <c r="AZ29" s="41" t="s">
        <v>20</v>
      </c>
      <c r="BA29" s="41" t="s">
        <v>20</v>
      </c>
      <c r="BB29" s="41" t="s">
        <v>20</v>
      </c>
      <c r="BC29" s="41" t="s">
        <v>20</v>
      </c>
      <c r="BD29" s="137">
        <f>SUM(BD7,BD24,BD28)</f>
        <v>1476</v>
      </c>
    </row>
    <row r="30" spans="4:20" ht="12.75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2:21" ht="18.75">
      <c r="B31" s="4"/>
      <c r="C31" s="5" t="s">
        <v>44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4"/>
      <c r="Q31" s="4"/>
      <c r="R31" s="4"/>
      <c r="S31" s="4"/>
      <c r="T31" s="4"/>
      <c r="U31" s="4"/>
    </row>
    <row r="32" spans="1:21" ht="12.75">
      <c r="A32" s="6" t="s">
        <v>45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</sheetData>
  <sheetProtection/>
  <mergeCells count="22">
    <mergeCell ref="AR2:AT2"/>
    <mergeCell ref="AV2:AY2"/>
    <mergeCell ref="B29:C29"/>
    <mergeCell ref="D3:BC3"/>
    <mergeCell ref="A5:BD5"/>
    <mergeCell ref="A7:A29"/>
    <mergeCell ref="M2:P2"/>
    <mergeCell ref="R2:T2"/>
    <mergeCell ref="Z2:AC2"/>
    <mergeCell ref="AE2:AG2"/>
    <mergeCell ref="AM2:AP2"/>
    <mergeCell ref="V2:X2"/>
    <mergeCell ref="AI2:AK2"/>
    <mergeCell ref="E2:G2"/>
    <mergeCell ref="BD2:BD4"/>
    <mergeCell ref="AZ2:BC2"/>
    <mergeCell ref="A1:AW1"/>
    <mergeCell ref="AX1:BD1"/>
    <mergeCell ref="A2:A4"/>
    <mergeCell ref="B2:B4"/>
    <mergeCell ref="C2:C4"/>
    <mergeCell ref="I2:K2"/>
  </mergeCells>
  <hyperlinks>
    <hyperlink ref="A32" r:id="rId1" display="_ftnref1"/>
    <hyperlink ref="BD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4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7"/>
  <sheetViews>
    <sheetView zoomScale="90" zoomScaleNormal="90" zoomScaleSheetLayoutView="75" zoomScalePageLayoutView="0" workbookViewId="0" topLeftCell="A1">
      <pane xSplit="3" ySplit="7" topLeftCell="M2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AW1"/>
    </sheetView>
  </sheetViews>
  <sheetFormatPr defaultColWidth="9.00390625" defaultRowHeight="12.75"/>
  <cols>
    <col min="1" max="1" width="2.75390625" style="0" customWidth="1"/>
    <col min="2" max="2" width="11.875" style="0" customWidth="1"/>
    <col min="3" max="3" width="35.875" style="0" customWidth="1"/>
    <col min="4" max="4" width="4.375" style="0" customWidth="1"/>
    <col min="5" max="5" width="4.00390625" style="0" customWidth="1"/>
    <col min="6" max="7" width="3.75390625" style="0" customWidth="1"/>
    <col min="8" max="11" width="4.125" style="0" customWidth="1"/>
    <col min="12" max="16" width="4.00390625" style="0" customWidth="1"/>
    <col min="17" max="20" width="3.875" style="0" customWidth="1"/>
    <col min="21" max="27" width="4.00390625" style="0" customWidth="1"/>
    <col min="28" max="31" width="3.875" style="0" customWidth="1"/>
    <col min="32" max="44" width="4.00390625" style="0" customWidth="1"/>
    <col min="45" max="46" width="4.00390625" style="2" customWidth="1"/>
    <col min="47" max="55" width="4.00390625" style="0" customWidth="1"/>
    <col min="56" max="56" width="10.25390625" style="0" bestFit="1" customWidth="1"/>
  </cols>
  <sheetData>
    <row r="1" spans="1:56" ht="39" customHeight="1" thickBot="1">
      <c r="A1" s="208" t="s">
        <v>198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9"/>
      <c r="AY1" s="209"/>
      <c r="AZ1" s="209"/>
      <c r="BA1" s="209"/>
      <c r="BB1" s="209"/>
      <c r="BC1" s="209"/>
      <c r="BD1" s="209"/>
    </row>
    <row r="2" spans="1:56" ht="42.75" customHeight="1" thickBot="1">
      <c r="A2" s="190" t="s">
        <v>0</v>
      </c>
      <c r="B2" s="190" t="s">
        <v>1</v>
      </c>
      <c r="C2" s="190" t="s">
        <v>2</v>
      </c>
      <c r="D2" s="160" t="s">
        <v>183</v>
      </c>
      <c r="E2" s="176" t="s">
        <v>3</v>
      </c>
      <c r="F2" s="185"/>
      <c r="G2" s="186"/>
      <c r="H2" s="161" t="s">
        <v>184</v>
      </c>
      <c r="I2" s="176" t="s">
        <v>4</v>
      </c>
      <c r="J2" s="177"/>
      <c r="K2" s="177"/>
      <c r="L2" s="99" t="s">
        <v>185</v>
      </c>
      <c r="M2" s="187" t="s">
        <v>5</v>
      </c>
      <c r="N2" s="188"/>
      <c r="O2" s="188"/>
      <c r="P2" s="207"/>
      <c r="Q2" s="98" t="s">
        <v>186</v>
      </c>
      <c r="R2" s="187" t="s">
        <v>6</v>
      </c>
      <c r="S2" s="188"/>
      <c r="T2" s="207"/>
      <c r="U2" s="97" t="s">
        <v>187</v>
      </c>
      <c r="V2" s="187" t="s">
        <v>7</v>
      </c>
      <c r="W2" s="195"/>
      <c r="X2" s="195"/>
      <c r="Y2" s="196"/>
      <c r="Z2" s="154" t="s">
        <v>188</v>
      </c>
      <c r="AA2" s="187" t="s">
        <v>8</v>
      </c>
      <c r="AB2" s="195"/>
      <c r="AC2" s="196"/>
      <c r="AD2" s="155" t="s">
        <v>189</v>
      </c>
      <c r="AE2" s="187" t="s">
        <v>9</v>
      </c>
      <c r="AF2" s="203"/>
      <c r="AG2" s="204"/>
      <c r="AH2" s="156" t="s">
        <v>190</v>
      </c>
      <c r="AI2" s="176" t="s">
        <v>10</v>
      </c>
      <c r="AJ2" s="193"/>
      <c r="AK2" s="194"/>
      <c r="AL2" s="99" t="s">
        <v>191</v>
      </c>
      <c r="AM2" s="176" t="s">
        <v>11</v>
      </c>
      <c r="AN2" s="193"/>
      <c r="AO2" s="193"/>
      <c r="AP2" s="194"/>
      <c r="AQ2" s="100" t="s">
        <v>192</v>
      </c>
      <c r="AR2" s="176" t="s">
        <v>12</v>
      </c>
      <c r="AS2" s="193"/>
      <c r="AT2" s="194"/>
      <c r="AU2" s="176" t="s">
        <v>13</v>
      </c>
      <c r="AV2" s="177"/>
      <c r="AW2" s="177"/>
      <c r="AX2" s="184"/>
      <c r="AY2" s="213" t="s">
        <v>14</v>
      </c>
      <c r="AZ2" s="213"/>
      <c r="BA2" s="213"/>
      <c r="BB2" s="213"/>
      <c r="BC2" s="213"/>
      <c r="BD2" s="197" t="s">
        <v>164</v>
      </c>
    </row>
    <row r="3" spans="1:56" ht="13.5" thickBot="1">
      <c r="A3" s="191"/>
      <c r="B3" s="191"/>
      <c r="C3" s="191"/>
      <c r="D3" s="178" t="s">
        <v>15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80"/>
      <c r="AU3" s="176"/>
      <c r="AV3" s="177"/>
      <c r="AW3" s="177"/>
      <c r="AX3" s="184"/>
      <c r="AY3" s="213"/>
      <c r="AZ3" s="213"/>
      <c r="BA3" s="213"/>
      <c r="BB3" s="213"/>
      <c r="BC3" s="213"/>
      <c r="BD3" s="198"/>
    </row>
    <row r="4" spans="1:56" s="1" customFormat="1" ht="15" customHeight="1" thickBot="1">
      <c r="A4" s="192"/>
      <c r="B4" s="192"/>
      <c r="C4" s="192"/>
      <c r="D4" s="16">
        <v>35</v>
      </c>
      <c r="E4" s="16">
        <v>36</v>
      </c>
      <c r="F4" s="16">
        <v>37</v>
      </c>
      <c r="G4" s="16">
        <v>38</v>
      </c>
      <c r="H4" s="16">
        <v>39</v>
      </c>
      <c r="I4" s="16">
        <v>40</v>
      </c>
      <c r="J4" s="16">
        <v>41</v>
      </c>
      <c r="K4" s="16">
        <v>42</v>
      </c>
      <c r="L4" s="16">
        <v>43</v>
      </c>
      <c r="M4" s="16">
        <v>44</v>
      </c>
      <c r="N4" s="16">
        <v>45</v>
      </c>
      <c r="O4" s="16">
        <v>46</v>
      </c>
      <c r="P4" s="16">
        <v>47</v>
      </c>
      <c r="Q4" s="16">
        <v>48</v>
      </c>
      <c r="R4" s="16">
        <v>49</v>
      </c>
      <c r="S4" s="16">
        <v>50</v>
      </c>
      <c r="T4" s="16">
        <v>51</v>
      </c>
      <c r="U4" s="16">
        <v>52</v>
      </c>
      <c r="V4" s="18">
        <v>1</v>
      </c>
      <c r="W4" s="18">
        <v>2</v>
      </c>
      <c r="X4" s="18">
        <v>3</v>
      </c>
      <c r="Y4" s="18">
        <v>4</v>
      </c>
      <c r="Z4" s="18">
        <v>5</v>
      </c>
      <c r="AA4" s="18">
        <v>6</v>
      </c>
      <c r="AB4" s="18">
        <v>7</v>
      </c>
      <c r="AC4" s="18">
        <v>8</v>
      </c>
      <c r="AD4" s="18">
        <v>9</v>
      </c>
      <c r="AE4" s="18">
        <v>10</v>
      </c>
      <c r="AF4" s="18">
        <v>11</v>
      </c>
      <c r="AG4" s="18">
        <v>12</v>
      </c>
      <c r="AH4" s="18">
        <v>13</v>
      </c>
      <c r="AI4" s="18">
        <v>14</v>
      </c>
      <c r="AJ4" s="18">
        <v>15</v>
      </c>
      <c r="AK4" s="18">
        <v>16</v>
      </c>
      <c r="AL4" s="18">
        <v>17</v>
      </c>
      <c r="AM4" s="18">
        <v>18</v>
      </c>
      <c r="AN4" s="18">
        <v>19</v>
      </c>
      <c r="AO4" s="18">
        <v>20</v>
      </c>
      <c r="AP4" s="18">
        <v>21</v>
      </c>
      <c r="AQ4" s="18">
        <v>22</v>
      </c>
      <c r="AR4" s="18">
        <v>23</v>
      </c>
      <c r="AS4" s="18">
        <v>24</v>
      </c>
      <c r="AT4" s="18">
        <v>25</v>
      </c>
      <c r="AU4" s="18">
        <v>26</v>
      </c>
      <c r="AV4" s="18">
        <v>27</v>
      </c>
      <c r="AW4" s="18">
        <v>28</v>
      </c>
      <c r="AX4" s="18">
        <v>29</v>
      </c>
      <c r="AY4" s="214">
        <v>30</v>
      </c>
      <c r="AZ4" s="214">
        <v>31</v>
      </c>
      <c r="BA4" s="214">
        <v>32</v>
      </c>
      <c r="BB4" s="214">
        <v>33</v>
      </c>
      <c r="BC4" s="214">
        <v>34</v>
      </c>
      <c r="BD4" s="199"/>
    </row>
    <row r="5" spans="1:56" ht="12" customHeight="1" thickBot="1">
      <c r="A5" s="210" t="s">
        <v>16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2"/>
    </row>
    <row r="6" spans="1:56" s="1" customFormat="1" ht="15.75" customHeight="1" thickBot="1">
      <c r="A6" s="16"/>
      <c r="B6" s="16"/>
      <c r="C6" s="16"/>
      <c r="D6" s="19">
        <v>1</v>
      </c>
      <c r="E6" s="19">
        <v>2</v>
      </c>
      <c r="F6" s="19">
        <v>3</v>
      </c>
      <c r="G6" s="19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  <c r="Q6" s="19">
        <v>14</v>
      </c>
      <c r="R6" s="19">
        <v>15</v>
      </c>
      <c r="S6" s="19">
        <v>16</v>
      </c>
      <c r="T6" s="19">
        <v>17</v>
      </c>
      <c r="U6" s="19">
        <v>18</v>
      </c>
      <c r="V6" s="19">
        <v>19</v>
      </c>
      <c r="W6" s="19">
        <v>20</v>
      </c>
      <c r="X6" s="19">
        <v>21</v>
      </c>
      <c r="Y6" s="19">
        <v>22</v>
      </c>
      <c r="Z6" s="19">
        <v>23</v>
      </c>
      <c r="AA6" s="19">
        <v>24</v>
      </c>
      <c r="AB6" s="19">
        <v>25</v>
      </c>
      <c r="AC6" s="19">
        <v>26</v>
      </c>
      <c r="AD6" s="19">
        <v>27</v>
      </c>
      <c r="AE6" s="19">
        <v>28</v>
      </c>
      <c r="AF6" s="39">
        <v>29</v>
      </c>
      <c r="AG6" s="19">
        <v>30</v>
      </c>
      <c r="AH6" s="19">
        <v>31</v>
      </c>
      <c r="AI6" s="19">
        <v>32</v>
      </c>
      <c r="AJ6" s="19">
        <v>33</v>
      </c>
      <c r="AK6" s="19">
        <v>34</v>
      </c>
      <c r="AL6" s="19">
        <v>35</v>
      </c>
      <c r="AM6" s="19">
        <v>36</v>
      </c>
      <c r="AN6" s="19">
        <v>37</v>
      </c>
      <c r="AO6" s="19">
        <v>38</v>
      </c>
      <c r="AP6" s="19">
        <v>39</v>
      </c>
      <c r="AQ6" s="19">
        <v>40</v>
      </c>
      <c r="AR6" s="19">
        <v>41</v>
      </c>
      <c r="AS6" s="20">
        <v>42</v>
      </c>
      <c r="AT6" s="20">
        <v>43</v>
      </c>
      <c r="AU6" s="19">
        <v>45</v>
      </c>
      <c r="AV6" s="19">
        <v>46</v>
      </c>
      <c r="AW6" s="19">
        <v>47</v>
      </c>
      <c r="AX6" s="19">
        <v>48</v>
      </c>
      <c r="AY6" s="19">
        <v>49</v>
      </c>
      <c r="AZ6" s="19">
        <v>50</v>
      </c>
      <c r="BA6" s="19">
        <v>51</v>
      </c>
      <c r="BB6" s="19">
        <v>52</v>
      </c>
      <c r="BC6" s="19">
        <v>53</v>
      </c>
      <c r="BD6" s="21"/>
    </row>
    <row r="7" spans="1:56" ht="19.5" customHeight="1" thickBot="1">
      <c r="A7" s="181" t="s">
        <v>103</v>
      </c>
      <c r="B7" s="53" t="s">
        <v>18</v>
      </c>
      <c r="C7" s="53" t="s">
        <v>19</v>
      </c>
      <c r="D7" s="22">
        <f>SUM(D8,D11)</f>
        <v>12</v>
      </c>
      <c r="E7" s="22">
        <f aca="true" t="shared" si="0" ref="E7:T7">SUM(E8,E11)</f>
        <v>14</v>
      </c>
      <c r="F7" s="22">
        <f t="shared" si="0"/>
        <v>12</v>
      </c>
      <c r="G7" s="22">
        <f t="shared" si="0"/>
        <v>14</v>
      </c>
      <c r="H7" s="22">
        <f t="shared" si="0"/>
        <v>12</v>
      </c>
      <c r="I7" s="22">
        <f t="shared" si="0"/>
        <v>14</v>
      </c>
      <c r="J7" s="22">
        <f t="shared" si="0"/>
        <v>12</v>
      </c>
      <c r="K7" s="22">
        <f t="shared" si="0"/>
        <v>12</v>
      </c>
      <c r="L7" s="22">
        <f t="shared" si="0"/>
        <v>12</v>
      </c>
      <c r="M7" s="22">
        <f t="shared" si="0"/>
        <v>12</v>
      </c>
      <c r="N7" s="22">
        <f t="shared" si="0"/>
        <v>12</v>
      </c>
      <c r="O7" s="22">
        <f t="shared" si="0"/>
        <v>13</v>
      </c>
      <c r="P7" s="22">
        <f t="shared" si="0"/>
        <v>0</v>
      </c>
      <c r="Q7" s="22">
        <f t="shared" si="0"/>
        <v>0</v>
      </c>
      <c r="R7" s="22">
        <f t="shared" si="0"/>
        <v>0</v>
      </c>
      <c r="S7" s="22">
        <f t="shared" si="0"/>
        <v>0</v>
      </c>
      <c r="T7" s="22">
        <f t="shared" si="0"/>
        <v>0</v>
      </c>
      <c r="U7" s="22" t="s">
        <v>20</v>
      </c>
      <c r="V7" s="22" t="s">
        <v>20</v>
      </c>
      <c r="W7" s="22">
        <f>SUM(W8,W11)</f>
        <v>12</v>
      </c>
      <c r="X7" s="22">
        <f aca="true" t="shared" si="1" ref="X7:AR7">SUM(X8,X11)</f>
        <v>14</v>
      </c>
      <c r="Y7" s="22">
        <f t="shared" si="1"/>
        <v>12</v>
      </c>
      <c r="Z7" s="22">
        <f t="shared" si="1"/>
        <v>14</v>
      </c>
      <c r="AA7" s="22">
        <f t="shared" si="1"/>
        <v>12</v>
      </c>
      <c r="AB7" s="22">
        <f t="shared" si="1"/>
        <v>14</v>
      </c>
      <c r="AC7" s="22">
        <f t="shared" si="1"/>
        <v>12</v>
      </c>
      <c r="AD7" s="22">
        <f t="shared" si="1"/>
        <v>14</v>
      </c>
      <c r="AE7" s="22">
        <f t="shared" si="1"/>
        <v>12</v>
      </c>
      <c r="AF7" s="22">
        <f t="shared" si="1"/>
        <v>14</v>
      </c>
      <c r="AG7" s="22">
        <f t="shared" si="1"/>
        <v>12</v>
      </c>
      <c r="AH7" s="22">
        <f t="shared" si="1"/>
        <v>14</v>
      </c>
      <c r="AI7" s="22">
        <f t="shared" si="1"/>
        <v>0</v>
      </c>
      <c r="AJ7" s="22">
        <f t="shared" si="1"/>
        <v>0</v>
      </c>
      <c r="AK7" s="22">
        <f t="shared" si="1"/>
        <v>0</v>
      </c>
      <c r="AL7" s="22">
        <f t="shared" si="1"/>
        <v>0</v>
      </c>
      <c r="AM7" s="22">
        <f t="shared" si="1"/>
        <v>0</v>
      </c>
      <c r="AN7" s="22">
        <f t="shared" si="1"/>
        <v>0</v>
      </c>
      <c r="AO7" s="22">
        <f t="shared" si="1"/>
        <v>0</v>
      </c>
      <c r="AP7" s="22">
        <f t="shared" si="1"/>
        <v>0</v>
      </c>
      <c r="AQ7" s="22">
        <f t="shared" si="1"/>
        <v>0</v>
      </c>
      <c r="AR7" s="22">
        <f t="shared" si="1"/>
        <v>0</v>
      </c>
      <c r="AS7" s="22">
        <f>SUM(AS8,AS11)</f>
        <v>0</v>
      </c>
      <c r="AT7" s="22">
        <f>SUM(AT8,AT11)</f>
        <v>0</v>
      </c>
      <c r="AU7" s="30" t="s">
        <v>20</v>
      </c>
      <c r="AV7" s="30" t="s">
        <v>20</v>
      </c>
      <c r="AW7" s="30" t="s">
        <v>20</v>
      </c>
      <c r="AX7" s="30" t="s">
        <v>20</v>
      </c>
      <c r="AY7" s="30" t="s">
        <v>20</v>
      </c>
      <c r="AZ7" s="30" t="s">
        <v>20</v>
      </c>
      <c r="BA7" s="30" t="s">
        <v>20</v>
      </c>
      <c r="BB7" s="30" t="s">
        <v>20</v>
      </c>
      <c r="BC7" s="30" t="s">
        <v>20</v>
      </c>
      <c r="BD7" s="128">
        <f>SUM(BD8,BD11)</f>
        <v>307</v>
      </c>
    </row>
    <row r="8" spans="1:56" ht="29.25" customHeight="1" thickBot="1">
      <c r="A8" s="182"/>
      <c r="B8" s="53" t="s">
        <v>72</v>
      </c>
      <c r="C8" s="54" t="s">
        <v>73</v>
      </c>
      <c r="D8" s="22">
        <f aca="true" t="shared" si="2" ref="D8:T8">SUM(D9:D10)</f>
        <v>8</v>
      </c>
      <c r="E8" s="22">
        <f t="shared" si="2"/>
        <v>8</v>
      </c>
      <c r="F8" s="22">
        <f t="shared" si="2"/>
        <v>8</v>
      </c>
      <c r="G8" s="22">
        <f t="shared" si="2"/>
        <v>8</v>
      </c>
      <c r="H8" s="22">
        <f t="shared" si="2"/>
        <v>8</v>
      </c>
      <c r="I8" s="22">
        <f t="shared" si="2"/>
        <v>8</v>
      </c>
      <c r="J8" s="22">
        <f t="shared" si="2"/>
        <v>8</v>
      </c>
      <c r="K8" s="22">
        <f t="shared" si="2"/>
        <v>8</v>
      </c>
      <c r="L8" s="22">
        <f t="shared" si="2"/>
        <v>8</v>
      </c>
      <c r="M8" s="22">
        <f t="shared" si="2"/>
        <v>8</v>
      </c>
      <c r="N8" s="22">
        <f t="shared" si="2"/>
        <v>8</v>
      </c>
      <c r="O8" s="22">
        <f t="shared" si="2"/>
        <v>8</v>
      </c>
      <c r="P8" s="22">
        <f t="shared" si="2"/>
        <v>0</v>
      </c>
      <c r="Q8" s="22">
        <f t="shared" si="2"/>
        <v>0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 t="s">
        <v>20</v>
      </c>
      <c r="V8" s="22" t="s">
        <v>20</v>
      </c>
      <c r="W8" s="22">
        <f aca="true" t="shared" si="3" ref="W8:AT8">SUM(W9:W10)</f>
        <v>6</v>
      </c>
      <c r="X8" s="22">
        <f t="shared" si="3"/>
        <v>6</v>
      </c>
      <c r="Y8" s="22">
        <f t="shared" si="3"/>
        <v>6</v>
      </c>
      <c r="Z8" s="22">
        <f t="shared" si="3"/>
        <v>6</v>
      </c>
      <c r="AA8" s="22">
        <f t="shared" si="3"/>
        <v>6</v>
      </c>
      <c r="AB8" s="22">
        <f t="shared" si="3"/>
        <v>6</v>
      </c>
      <c r="AC8" s="22">
        <f t="shared" si="3"/>
        <v>6</v>
      </c>
      <c r="AD8" s="22">
        <f t="shared" si="3"/>
        <v>6</v>
      </c>
      <c r="AE8" s="22">
        <f t="shared" si="3"/>
        <v>6</v>
      </c>
      <c r="AF8" s="22">
        <f t="shared" si="3"/>
        <v>6</v>
      </c>
      <c r="AG8" s="22">
        <f t="shared" si="3"/>
        <v>6</v>
      </c>
      <c r="AH8" s="22">
        <f t="shared" si="3"/>
        <v>6</v>
      </c>
      <c r="AI8" s="22">
        <f t="shared" si="3"/>
        <v>0</v>
      </c>
      <c r="AJ8" s="22">
        <f t="shared" si="3"/>
        <v>0</v>
      </c>
      <c r="AK8" s="22">
        <f t="shared" si="3"/>
        <v>0</v>
      </c>
      <c r="AL8" s="22">
        <f t="shared" si="3"/>
        <v>0</v>
      </c>
      <c r="AM8" s="22">
        <f t="shared" si="3"/>
        <v>0</v>
      </c>
      <c r="AN8" s="22">
        <f t="shared" si="3"/>
        <v>0</v>
      </c>
      <c r="AO8" s="22">
        <f t="shared" si="3"/>
        <v>0</v>
      </c>
      <c r="AP8" s="22">
        <f t="shared" si="3"/>
        <v>0</v>
      </c>
      <c r="AQ8" s="22">
        <f t="shared" si="3"/>
        <v>0</v>
      </c>
      <c r="AR8" s="22">
        <f t="shared" si="3"/>
        <v>0</v>
      </c>
      <c r="AS8" s="22">
        <f t="shared" si="3"/>
        <v>0</v>
      </c>
      <c r="AT8" s="22">
        <f t="shared" si="3"/>
        <v>0</v>
      </c>
      <c r="AU8" s="30" t="s">
        <v>20</v>
      </c>
      <c r="AV8" s="30" t="s">
        <v>20</v>
      </c>
      <c r="AW8" s="30" t="s">
        <v>20</v>
      </c>
      <c r="AX8" s="30" t="s">
        <v>20</v>
      </c>
      <c r="AY8" s="30" t="s">
        <v>20</v>
      </c>
      <c r="AZ8" s="30" t="s">
        <v>20</v>
      </c>
      <c r="BA8" s="30" t="s">
        <v>20</v>
      </c>
      <c r="BB8" s="30" t="s">
        <v>20</v>
      </c>
      <c r="BC8" s="30" t="s">
        <v>20</v>
      </c>
      <c r="BD8" s="150">
        <f>SUM(BD9:BD10)</f>
        <v>168</v>
      </c>
    </row>
    <row r="9" spans="1:56" ht="33" customHeight="1" thickBot="1">
      <c r="A9" s="182"/>
      <c r="B9" s="33" t="s">
        <v>67</v>
      </c>
      <c r="C9" s="37" t="s">
        <v>68</v>
      </c>
      <c r="D9" s="111">
        <v>6</v>
      </c>
      <c r="E9" s="111">
        <v>4</v>
      </c>
      <c r="F9" s="111">
        <v>6</v>
      </c>
      <c r="G9" s="111">
        <v>4</v>
      </c>
      <c r="H9" s="111">
        <v>6</v>
      </c>
      <c r="I9" s="111">
        <v>4</v>
      </c>
      <c r="J9" s="111">
        <v>6</v>
      </c>
      <c r="K9" s="111">
        <v>4</v>
      </c>
      <c r="L9" s="111">
        <v>6</v>
      </c>
      <c r="M9" s="111">
        <v>4</v>
      </c>
      <c r="N9" s="111">
        <v>6</v>
      </c>
      <c r="O9" s="111">
        <v>4</v>
      </c>
      <c r="P9" s="111"/>
      <c r="Q9" s="111"/>
      <c r="R9" s="111"/>
      <c r="S9" s="111"/>
      <c r="T9" s="111"/>
      <c r="U9" s="22" t="s">
        <v>20</v>
      </c>
      <c r="V9" s="22" t="s">
        <v>20</v>
      </c>
      <c r="W9" s="121">
        <v>6</v>
      </c>
      <c r="X9" s="121">
        <v>6</v>
      </c>
      <c r="Y9" s="121">
        <v>6</v>
      </c>
      <c r="Z9" s="121">
        <v>6</v>
      </c>
      <c r="AA9" s="121">
        <v>6</v>
      </c>
      <c r="AB9" s="121">
        <v>6</v>
      </c>
      <c r="AC9" s="121">
        <v>6</v>
      </c>
      <c r="AD9" s="121">
        <v>6</v>
      </c>
      <c r="AE9" s="121">
        <v>6</v>
      </c>
      <c r="AF9" s="121">
        <v>6</v>
      </c>
      <c r="AG9" s="121">
        <v>6</v>
      </c>
      <c r="AH9" s="121">
        <v>6</v>
      </c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38" t="s">
        <v>20</v>
      </c>
      <c r="AV9" s="138" t="s">
        <v>20</v>
      </c>
      <c r="AW9" s="138" t="s">
        <v>20</v>
      </c>
      <c r="AX9" s="138" t="s">
        <v>20</v>
      </c>
      <c r="AY9" s="138" t="s">
        <v>20</v>
      </c>
      <c r="AZ9" s="138" t="s">
        <v>20</v>
      </c>
      <c r="BA9" s="138" t="s">
        <v>20</v>
      </c>
      <c r="BB9" s="138" t="s">
        <v>20</v>
      </c>
      <c r="BC9" s="138" t="s">
        <v>20</v>
      </c>
      <c r="BD9" s="158">
        <f>SUM(D9:T9,W9:AT9)</f>
        <v>132</v>
      </c>
    </row>
    <row r="10" spans="1:56" ht="17.25" customHeight="1" thickBot="1">
      <c r="A10" s="182"/>
      <c r="B10" s="73" t="s">
        <v>118</v>
      </c>
      <c r="C10" s="59" t="s">
        <v>119</v>
      </c>
      <c r="D10" s="111">
        <v>2</v>
      </c>
      <c r="E10" s="111">
        <v>4</v>
      </c>
      <c r="F10" s="111">
        <v>2</v>
      </c>
      <c r="G10" s="111">
        <v>4</v>
      </c>
      <c r="H10" s="111">
        <v>2</v>
      </c>
      <c r="I10" s="111">
        <v>4</v>
      </c>
      <c r="J10" s="111">
        <v>2</v>
      </c>
      <c r="K10" s="111">
        <v>4</v>
      </c>
      <c r="L10" s="111">
        <v>2</v>
      </c>
      <c r="M10" s="111">
        <v>4</v>
      </c>
      <c r="N10" s="111">
        <v>2</v>
      </c>
      <c r="O10" s="111">
        <v>4</v>
      </c>
      <c r="P10" s="111"/>
      <c r="Q10" s="111"/>
      <c r="R10" s="111"/>
      <c r="S10" s="111"/>
      <c r="T10" s="111"/>
      <c r="U10" s="22" t="s">
        <v>20</v>
      </c>
      <c r="V10" s="22" t="s">
        <v>20</v>
      </c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38" t="s">
        <v>20</v>
      </c>
      <c r="AV10" s="138" t="s">
        <v>20</v>
      </c>
      <c r="AW10" s="138" t="s">
        <v>20</v>
      </c>
      <c r="AX10" s="138" t="s">
        <v>20</v>
      </c>
      <c r="AY10" s="138" t="s">
        <v>20</v>
      </c>
      <c r="AZ10" s="138" t="s">
        <v>20</v>
      </c>
      <c r="BA10" s="138" t="s">
        <v>20</v>
      </c>
      <c r="BB10" s="138" t="s">
        <v>20</v>
      </c>
      <c r="BC10" s="138" t="s">
        <v>20</v>
      </c>
      <c r="BD10" s="158">
        <f>SUM(D10:T10,W10:AT10)</f>
        <v>36</v>
      </c>
    </row>
    <row r="11" spans="1:56" ht="33" customHeight="1" thickBot="1">
      <c r="A11" s="182"/>
      <c r="B11" s="53" t="s">
        <v>120</v>
      </c>
      <c r="C11" s="55" t="s">
        <v>121</v>
      </c>
      <c r="D11" s="113">
        <f>SUM(D12,D13)</f>
        <v>4</v>
      </c>
      <c r="E11" s="113">
        <f aca="true" t="shared" si="4" ref="E11:T11">SUM(E12,E13)</f>
        <v>6</v>
      </c>
      <c r="F11" s="113">
        <f t="shared" si="4"/>
        <v>4</v>
      </c>
      <c r="G11" s="113">
        <f t="shared" si="4"/>
        <v>6</v>
      </c>
      <c r="H11" s="113">
        <f t="shared" si="4"/>
        <v>4</v>
      </c>
      <c r="I11" s="113">
        <f t="shared" si="4"/>
        <v>6</v>
      </c>
      <c r="J11" s="113">
        <f t="shared" si="4"/>
        <v>4</v>
      </c>
      <c r="K11" s="113">
        <f t="shared" si="4"/>
        <v>4</v>
      </c>
      <c r="L11" s="113">
        <f t="shared" si="4"/>
        <v>4</v>
      </c>
      <c r="M11" s="113">
        <f t="shared" si="4"/>
        <v>4</v>
      </c>
      <c r="N11" s="113">
        <f t="shared" si="4"/>
        <v>4</v>
      </c>
      <c r="O11" s="113">
        <f t="shared" si="4"/>
        <v>5</v>
      </c>
      <c r="P11" s="113">
        <f t="shared" si="4"/>
        <v>0</v>
      </c>
      <c r="Q11" s="113">
        <f t="shared" si="4"/>
        <v>0</v>
      </c>
      <c r="R11" s="113">
        <f t="shared" si="4"/>
        <v>0</v>
      </c>
      <c r="S11" s="113">
        <f t="shared" si="4"/>
        <v>0</v>
      </c>
      <c r="T11" s="113">
        <f t="shared" si="4"/>
        <v>0</v>
      </c>
      <c r="U11" s="22" t="s">
        <v>20</v>
      </c>
      <c r="V11" s="22" t="s">
        <v>20</v>
      </c>
      <c r="W11" s="113">
        <f>SUM(W12,W13)</f>
        <v>6</v>
      </c>
      <c r="X11" s="113">
        <f aca="true" t="shared" si="5" ref="X11:AT11">SUM(X12,X13)</f>
        <v>8</v>
      </c>
      <c r="Y11" s="113">
        <f t="shared" si="5"/>
        <v>6</v>
      </c>
      <c r="Z11" s="113">
        <f t="shared" si="5"/>
        <v>8</v>
      </c>
      <c r="AA11" s="113">
        <f t="shared" si="5"/>
        <v>6</v>
      </c>
      <c r="AB11" s="113">
        <f t="shared" si="5"/>
        <v>8</v>
      </c>
      <c r="AC11" s="113">
        <f t="shared" si="5"/>
        <v>6</v>
      </c>
      <c r="AD11" s="113">
        <f t="shared" si="5"/>
        <v>8</v>
      </c>
      <c r="AE11" s="113">
        <f t="shared" si="5"/>
        <v>6</v>
      </c>
      <c r="AF11" s="113">
        <f t="shared" si="5"/>
        <v>8</v>
      </c>
      <c r="AG11" s="113">
        <f t="shared" si="5"/>
        <v>6</v>
      </c>
      <c r="AH11" s="113">
        <f t="shared" si="5"/>
        <v>8</v>
      </c>
      <c r="AI11" s="113">
        <f t="shared" si="5"/>
        <v>0</v>
      </c>
      <c r="AJ11" s="113">
        <f t="shared" si="5"/>
        <v>0</v>
      </c>
      <c r="AK11" s="113">
        <f t="shared" si="5"/>
        <v>0</v>
      </c>
      <c r="AL11" s="113">
        <f t="shared" si="5"/>
        <v>0</v>
      </c>
      <c r="AM11" s="113">
        <f t="shared" si="5"/>
        <v>0</v>
      </c>
      <c r="AN11" s="113">
        <f t="shared" si="5"/>
        <v>0</v>
      </c>
      <c r="AO11" s="113">
        <f t="shared" si="5"/>
        <v>0</v>
      </c>
      <c r="AP11" s="113">
        <f t="shared" si="5"/>
        <v>0</v>
      </c>
      <c r="AQ11" s="113">
        <f t="shared" si="5"/>
        <v>0</v>
      </c>
      <c r="AR11" s="113">
        <f t="shared" si="5"/>
        <v>0</v>
      </c>
      <c r="AS11" s="113">
        <f t="shared" si="5"/>
        <v>0</v>
      </c>
      <c r="AT11" s="113">
        <f t="shared" si="5"/>
        <v>0</v>
      </c>
      <c r="AU11" s="44" t="s">
        <v>20</v>
      </c>
      <c r="AV11" s="44" t="s">
        <v>20</v>
      </c>
      <c r="AW11" s="44" t="s">
        <v>20</v>
      </c>
      <c r="AX11" s="44" t="s">
        <v>20</v>
      </c>
      <c r="AY11" s="44" t="s">
        <v>20</v>
      </c>
      <c r="AZ11" s="44" t="s">
        <v>20</v>
      </c>
      <c r="BA11" s="44" t="s">
        <v>20</v>
      </c>
      <c r="BB11" s="44" t="s">
        <v>20</v>
      </c>
      <c r="BC11" s="44" t="s">
        <v>20</v>
      </c>
      <c r="BD11" s="150">
        <f>SUM(BD12:BD13)</f>
        <v>139</v>
      </c>
    </row>
    <row r="12" spans="1:56" ht="15.75" customHeight="1" thickBot="1">
      <c r="A12" s="182"/>
      <c r="B12" s="48" t="s">
        <v>89</v>
      </c>
      <c r="C12" s="37" t="s">
        <v>122</v>
      </c>
      <c r="D12" s="111">
        <v>2</v>
      </c>
      <c r="E12" s="111">
        <v>2</v>
      </c>
      <c r="F12" s="111">
        <v>2</v>
      </c>
      <c r="G12" s="111">
        <v>2</v>
      </c>
      <c r="H12" s="111">
        <v>2</v>
      </c>
      <c r="I12" s="111">
        <v>2</v>
      </c>
      <c r="J12" s="111">
        <v>2</v>
      </c>
      <c r="K12" s="111">
        <v>2</v>
      </c>
      <c r="L12" s="111">
        <v>2</v>
      </c>
      <c r="M12" s="111">
        <v>2</v>
      </c>
      <c r="N12" s="111">
        <v>2</v>
      </c>
      <c r="O12" s="111">
        <v>2</v>
      </c>
      <c r="P12" s="111"/>
      <c r="Q12" s="111"/>
      <c r="R12" s="111"/>
      <c r="S12" s="111"/>
      <c r="T12" s="111"/>
      <c r="U12" s="22" t="s">
        <v>20</v>
      </c>
      <c r="V12" s="22" t="s">
        <v>20</v>
      </c>
      <c r="W12" s="111">
        <v>2</v>
      </c>
      <c r="X12" s="111">
        <v>4</v>
      </c>
      <c r="Y12" s="111">
        <v>2</v>
      </c>
      <c r="Z12" s="111">
        <v>4</v>
      </c>
      <c r="AA12" s="111">
        <v>2</v>
      </c>
      <c r="AB12" s="111">
        <v>4</v>
      </c>
      <c r="AC12" s="111">
        <v>2</v>
      </c>
      <c r="AD12" s="111">
        <v>4</v>
      </c>
      <c r="AE12" s="111">
        <v>2</v>
      </c>
      <c r="AF12" s="111">
        <v>4</v>
      </c>
      <c r="AG12" s="111">
        <v>2</v>
      </c>
      <c r="AH12" s="111">
        <v>4</v>
      </c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80" t="s">
        <v>20</v>
      </c>
      <c r="AV12" s="80" t="s">
        <v>20</v>
      </c>
      <c r="AW12" s="80" t="s">
        <v>20</v>
      </c>
      <c r="AX12" s="80" t="s">
        <v>20</v>
      </c>
      <c r="AY12" s="80" t="s">
        <v>20</v>
      </c>
      <c r="AZ12" s="80" t="s">
        <v>20</v>
      </c>
      <c r="BA12" s="80" t="s">
        <v>20</v>
      </c>
      <c r="BB12" s="80" t="s">
        <v>20</v>
      </c>
      <c r="BC12" s="80" t="s">
        <v>20</v>
      </c>
      <c r="BD12" s="158">
        <f>SUM(D12:T12,W12:AT12)</f>
        <v>60</v>
      </c>
    </row>
    <row r="13" spans="1:56" ht="15.75" customHeight="1" thickBot="1">
      <c r="A13" s="182"/>
      <c r="B13" s="48" t="s">
        <v>123</v>
      </c>
      <c r="C13" s="61" t="s">
        <v>124</v>
      </c>
      <c r="D13" s="111">
        <v>2</v>
      </c>
      <c r="E13" s="111">
        <v>4</v>
      </c>
      <c r="F13" s="111">
        <v>2</v>
      </c>
      <c r="G13" s="111">
        <v>4</v>
      </c>
      <c r="H13" s="111">
        <v>2</v>
      </c>
      <c r="I13" s="111">
        <v>4</v>
      </c>
      <c r="J13" s="111">
        <v>2</v>
      </c>
      <c r="K13" s="111">
        <v>2</v>
      </c>
      <c r="L13" s="111">
        <v>2</v>
      </c>
      <c r="M13" s="111">
        <v>2</v>
      </c>
      <c r="N13" s="111">
        <v>2</v>
      </c>
      <c r="O13" s="111">
        <v>3</v>
      </c>
      <c r="P13" s="111"/>
      <c r="Q13" s="111"/>
      <c r="R13" s="111"/>
      <c r="S13" s="111"/>
      <c r="T13" s="111"/>
      <c r="U13" s="22" t="s">
        <v>20</v>
      </c>
      <c r="V13" s="22" t="s">
        <v>20</v>
      </c>
      <c r="W13" s="121">
        <v>4</v>
      </c>
      <c r="X13" s="121">
        <v>4</v>
      </c>
      <c r="Y13" s="121">
        <v>4</v>
      </c>
      <c r="Z13" s="121">
        <v>4</v>
      </c>
      <c r="AA13" s="121">
        <v>4</v>
      </c>
      <c r="AB13" s="121">
        <v>4</v>
      </c>
      <c r="AC13" s="121">
        <v>4</v>
      </c>
      <c r="AD13" s="121">
        <v>4</v>
      </c>
      <c r="AE13" s="121">
        <v>4</v>
      </c>
      <c r="AF13" s="121">
        <v>4</v>
      </c>
      <c r="AG13" s="121">
        <v>4</v>
      </c>
      <c r="AH13" s="121">
        <v>4</v>
      </c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80" t="s">
        <v>20</v>
      </c>
      <c r="AV13" s="80" t="s">
        <v>20</v>
      </c>
      <c r="AW13" s="80" t="s">
        <v>20</v>
      </c>
      <c r="AX13" s="80" t="s">
        <v>20</v>
      </c>
      <c r="AY13" s="80" t="s">
        <v>20</v>
      </c>
      <c r="AZ13" s="80" t="s">
        <v>20</v>
      </c>
      <c r="BA13" s="80" t="s">
        <v>20</v>
      </c>
      <c r="BB13" s="80" t="s">
        <v>20</v>
      </c>
      <c r="BC13" s="80" t="s">
        <v>20</v>
      </c>
      <c r="BD13" s="158">
        <f>SUM(D13:T13,W13:AT13)</f>
        <v>79</v>
      </c>
    </row>
    <row r="14" spans="1:56" ht="15.75" customHeight="1" thickBot="1">
      <c r="A14" s="182"/>
      <c r="B14" s="64" t="s">
        <v>77</v>
      </c>
      <c r="C14" s="65" t="s">
        <v>78</v>
      </c>
      <c r="D14" s="114">
        <f>SUM(D15:D18)</f>
        <v>12</v>
      </c>
      <c r="E14" s="114">
        <f aca="true" t="shared" si="6" ref="E14:T14">SUM(E15:E18)</f>
        <v>10</v>
      </c>
      <c r="F14" s="114">
        <f t="shared" si="6"/>
        <v>12</v>
      </c>
      <c r="G14" s="114">
        <f t="shared" si="6"/>
        <v>10</v>
      </c>
      <c r="H14" s="114">
        <f t="shared" si="6"/>
        <v>12</v>
      </c>
      <c r="I14" s="114">
        <f t="shared" si="6"/>
        <v>10</v>
      </c>
      <c r="J14" s="114">
        <f t="shared" si="6"/>
        <v>12</v>
      </c>
      <c r="K14" s="114">
        <f t="shared" si="6"/>
        <v>10</v>
      </c>
      <c r="L14" s="114">
        <f t="shared" si="6"/>
        <v>12</v>
      </c>
      <c r="M14" s="114">
        <f t="shared" si="6"/>
        <v>10</v>
      </c>
      <c r="N14" s="114">
        <f t="shared" si="6"/>
        <v>12</v>
      </c>
      <c r="O14" s="114">
        <f t="shared" si="6"/>
        <v>10</v>
      </c>
      <c r="P14" s="114">
        <f t="shared" si="6"/>
        <v>0</v>
      </c>
      <c r="Q14" s="114">
        <f t="shared" si="6"/>
        <v>0</v>
      </c>
      <c r="R14" s="114">
        <f t="shared" si="6"/>
        <v>0</v>
      </c>
      <c r="S14" s="114">
        <f t="shared" si="6"/>
        <v>0</v>
      </c>
      <c r="T14" s="114">
        <f t="shared" si="6"/>
        <v>0</v>
      </c>
      <c r="U14" s="22" t="s">
        <v>20</v>
      </c>
      <c r="V14" s="22" t="s">
        <v>20</v>
      </c>
      <c r="W14" s="114">
        <f>SUM(W15:W18)</f>
        <v>6</v>
      </c>
      <c r="X14" s="114">
        <f aca="true" t="shared" si="7" ref="X14:AT14">SUM(X15:X18)</f>
        <v>8</v>
      </c>
      <c r="Y14" s="114">
        <f t="shared" si="7"/>
        <v>6</v>
      </c>
      <c r="Z14" s="114">
        <f t="shared" si="7"/>
        <v>8</v>
      </c>
      <c r="AA14" s="114">
        <f t="shared" si="7"/>
        <v>6</v>
      </c>
      <c r="AB14" s="114">
        <f t="shared" si="7"/>
        <v>8</v>
      </c>
      <c r="AC14" s="114">
        <f t="shared" si="7"/>
        <v>6</v>
      </c>
      <c r="AD14" s="114">
        <f t="shared" si="7"/>
        <v>8</v>
      </c>
      <c r="AE14" s="114">
        <f t="shared" si="7"/>
        <v>6</v>
      </c>
      <c r="AF14" s="114">
        <f t="shared" si="7"/>
        <v>8</v>
      </c>
      <c r="AG14" s="114">
        <f t="shared" si="7"/>
        <v>6</v>
      </c>
      <c r="AH14" s="114">
        <f t="shared" si="7"/>
        <v>8</v>
      </c>
      <c r="AI14" s="114">
        <f t="shared" si="7"/>
        <v>0</v>
      </c>
      <c r="AJ14" s="114">
        <f t="shared" si="7"/>
        <v>0</v>
      </c>
      <c r="AK14" s="114">
        <f t="shared" si="7"/>
        <v>0</v>
      </c>
      <c r="AL14" s="114">
        <f t="shared" si="7"/>
        <v>0</v>
      </c>
      <c r="AM14" s="114">
        <f t="shared" si="7"/>
        <v>0</v>
      </c>
      <c r="AN14" s="114">
        <f t="shared" si="7"/>
        <v>0</v>
      </c>
      <c r="AO14" s="114">
        <f t="shared" si="7"/>
        <v>0</v>
      </c>
      <c r="AP14" s="114">
        <f t="shared" si="7"/>
        <v>0</v>
      </c>
      <c r="AQ14" s="114">
        <f t="shared" si="7"/>
        <v>0</v>
      </c>
      <c r="AR14" s="114">
        <f t="shared" si="7"/>
        <v>0</v>
      </c>
      <c r="AS14" s="114">
        <f t="shared" si="7"/>
        <v>0</v>
      </c>
      <c r="AT14" s="114">
        <f t="shared" si="7"/>
        <v>0</v>
      </c>
      <c r="AU14" s="29" t="s">
        <v>20</v>
      </c>
      <c r="AV14" s="29" t="s">
        <v>20</v>
      </c>
      <c r="AW14" s="29" t="s">
        <v>20</v>
      </c>
      <c r="AX14" s="29" t="s">
        <v>20</v>
      </c>
      <c r="AY14" s="29" t="s">
        <v>20</v>
      </c>
      <c r="AZ14" s="29" t="s">
        <v>20</v>
      </c>
      <c r="BA14" s="29" t="s">
        <v>20</v>
      </c>
      <c r="BB14" s="29" t="s">
        <v>20</v>
      </c>
      <c r="BC14" s="29" t="s">
        <v>20</v>
      </c>
      <c r="BD14" s="128">
        <f>SUM(BD15:BD18)</f>
        <v>216</v>
      </c>
    </row>
    <row r="15" spans="1:56" ht="30" customHeight="1" thickBot="1">
      <c r="A15" s="182"/>
      <c r="B15" s="48" t="s">
        <v>94</v>
      </c>
      <c r="C15" s="69" t="s">
        <v>125</v>
      </c>
      <c r="D15" s="111">
        <v>2</v>
      </c>
      <c r="E15" s="111">
        <v>4</v>
      </c>
      <c r="F15" s="111">
        <v>2</v>
      </c>
      <c r="G15" s="111">
        <v>4</v>
      </c>
      <c r="H15" s="111">
        <v>2</v>
      </c>
      <c r="I15" s="111">
        <v>4</v>
      </c>
      <c r="J15" s="111">
        <v>2</v>
      </c>
      <c r="K15" s="111">
        <v>4</v>
      </c>
      <c r="L15" s="111">
        <v>2</v>
      </c>
      <c r="M15" s="111">
        <v>4</v>
      </c>
      <c r="N15" s="111">
        <v>2</v>
      </c>
      <c r="O15" s="111">
        <v>4</v>
      </c>
      <c r="P15" s="111"/>
      <c r="Q15" s="111"/>
      <c r="R15" s="111"/>
      <c r="S15" s="111"/>
      <c r="T15" s="111"/>
      <c r="U15" s="22" t="s">
        <v>20</v>
      </c>
      <c r="V15" s="22" t="s">
        <v>20</v>
      </c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3"/>
      <c r="AT15" s="123"/>
      <c r="AU15" s="29" t="s">
        <v>20</v>
      </c>
      <c r="AV15" s="29" t="s">
        <v>20</v>
      </c>
      <c r="AW15" s="29" t="s">
        <v>20</v>
      </c>
      <c r="AX15" s="29" t="s">
        <v>20</v>
      </c>
      <c r="AY15" s="29" t="s">
        <v>20</v>
      </c>
      <c r="AZ15" s="29" t="s">
        <v>20</v>
      </c>
      <c r="BA15" s="29" t="s">
        <v>20</v>
      </c>
      <c r="BB15" s="29" t="s">
        <v>20</v>
      </c>
      <c r="BC15" s="29" t="s">
        <v>20</v>
      </c>
      <c r="BD15" s="128">
        <f>SUM(D15:T15,W15:AT15)</f>
        <v>36</v>
      </c>
    </row>
    <row r="16" spans="1:56" ht="15.75" customHeight="1" thickBot="1">
      <c r="A16" s="182"/>
      <c r="B16" s="48" t="s">
        <v>91</v>
      </c>
      <c r="C16" s="45" t="s">
        <v>126</v>
      </c>
      <c r="D16" s="111">
        <v>4</v>
      </c>
      <c r="E16" s="111">
        <v>2</v>
      </c>
      <c r="F16" s="111">
        <v>4</v>
      </c>
      <c r="G16" s="111">
        <v>2</v>
      </c>
      <c r="H16" s="111">
        <v>4</v>
      </c>
      <c r="I16" s="111">
        <v>2</v>
      </c>
      <c r="J16" s="111">
        <v>4</v>
      </c>
      <c r="K16" s="111">
        <v>2</v>
      </c>
      <c r="L16" s="111">
        <v>4</v>
      </c>
      <c r="M16" s="111">
        <v>2</v>
      </c>
      <c r="N16" s="111">
        <v>4</v>
      </c>
      <c r="O16" s="111">
        <v>2</v>
      </c>
      <c r="P16" s="111"/>
      <c r="Q16" s="111"/>
      <c r="R16" s="111"/>
      <c r="S16" s="111"/>
      <c r="T16" s="111"/>
      <c r="U16" s="22" t="s">
        <v>20</v>
      </c>
      <c r="V16" s="22" t="s">
        <v>20</v>
      </c>
      <c r="W16" s="121">
        <v>4</v>
      </c>
      <c r="X16" s="121">
        <v>6</v>
      </c>
      <c r="Y16" s="121">
        <v>4</v>
      </c>
      <c r="Z16" s="121">
        <v>6</v>
      </c>
      <c r="AA16" s="121">
        <v>4</v>
      </c>
      <c r="AB16" s="121">
        <v>6</v>
      </c>
      <c r="AC16" s="121">
        <v>4</v>
      </c>
      <c r="AD16" s="121">
        <v>6</v>
      </c>
      <c r="AE16" s="121">
        <v>4</v>
      </c>
      <c r="AF16" s="121">
        <v>6</v>
      </c>
      <c r="AG16" s="121">
        <v>4</v>
      </c>
      <c r="AH16" s="121">
        <v>6</v>
      </c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31" t="s">
        <v>99</v>
      </c>
      <c r="AU16" s="29" t="s">
        <v>20</v>
      </c>
      <c r="AV16" s="29" t="s">
        <v>20</v>
      </c>
      <c r="AW16" s="29" t="s">
        <v>20</v>
      </c>
      <c r="AX16" s="29" t="s">
        <v>20</v>
      </c>
      <c r="AY16" s="29" t="s">
        <v>20</v>
      </c>
      <c r="AZ16" s="29" t="s">
        <v>20</v>
      </c>
      <c r="BA16" s="29" t="s">
        <v>20</v>
      </c>
      <c r="BB16" s="29" t="s">
        <v>20</v>
      </c>
      <c r="BC16" s="29" t="s">
        <v>20</v>
      </c>
      <c r="BD16" s="128">
        <f>SUM(D16:T16,W16:AT16)</f>
        <v>96</v>
      </c>
    </row>
    <row r="17" spans="1:56" ht="15.75" customHeight="1" thickBot="1">
      <c r="A17" s="182"/>
      <c r="B17" s="48" t="s">
        <v>128</v>
      </c>
      <c r="C17" s="45" t="s">
        <v>92</v>
      </c>
      <c r="D17" s="111">
        <v>4</v>
      </c>
      <c r="E17" s="111">
        <v>2</v>
      </c>
      <c r="F17" s="111">
        <v>4</v>
      </c>
      <c r="G17" s="111">
        <v>2</v>
      </c>
      <c r="H17" s="111">
        <v>4</v>
      </c>
      <c r="I17" s="111">
        <v>2</v>
      </c>
      <c r="J17" s="111">
        <v>4</v>
      </c>
      <c r="K17" s="111">
        <v>2</v>
      </c>
      <c r="L17" s="111">
        <v>4</v>
      </c>
      <c r="M17" s="111">
        <v>2</v>
      </c>
      <c r="N17" s="111">
        <v>4</v>
      </c>
      <c r="O17" s="111">
        <v>2</v>
      </c>
      <c r="P17" s="111"/>
      <c r="Q17" s="111"/>
      <c r="R17" s="111"/>
      <c r="S17" s="111"/>
      <c r="T17" s="111"/>
      <c r="U17" s="22" t="s">
        <v>20</v>
      </c>
      <c r="V17" s="22" t="s">
        <v>20</v>
      </c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3"/>
      <c r="AT17" s="123"/>
      <c r="AU17" s="29" t="s">
        <v>20</v>
      </c>
      <c r="AV17" s="29" t="s">
        <v>20</v>
      </c>
      <c r="AW17" s="29" t="s">
        <v>20</v>
      </c>
      <c r="AX17" s="29" t="s">
        <v>20</v>
      </c>
      <c r="AY17" s="29" t="s">
        <v>20</v>
      </c>
      <c r="AZ17" s="29" t="s">
        <v>20</v>
      </c>
      <c r="BA17" s="29" t="s">
        <v>20</v>
      </c>
      <c r="BB17" s="29" t="s">
        <v>20</v>
      </c>
      <c r="BC17" s="29" t="s">
        <v>20</v>
      </c>
      <c r="BD17" s="128">
        <f>SUM(D17:T17,W17:AT17)</f>
        <v>36</v>
      </c>
    </row>
    <row r="18" spans="1:56" ht="15.75" customHeight="1" thickBot="1">
      <c r="A18" s="182"/>
      <c r="B18" s="48" t="s">
        <v>129</v>
      </c>
      <c r="C18" s="45" t="s">
        <v>130</v>
      </c>
      <c r="D18" s="111">
        <v>2</v>
      </c>
      <c r="E18" s="111">
        <v>2</v>
      </c>
      <c r="F18" s="111">
        <v>2</v>
      </c>
      <c r="G18" s="111">
        <v>2</v>
      </c>
      <c r="H18" s="111">
        <v>2</v>
      </c>
      <c r="I18" s="111">
        <v>2</v>
      </c>
      <c r="J18" s="111">
        <v>2</v>
      </c>
      <c r="K18" s="111">
        <v>2</v>
      </c>
      <c r="L18" s="111">
        <v>2</v>
      </c>
      <c r="M18" s="111">
        <v>2</v>
      </c>
      <c r="N18" s="111">
        <v>2</v>
      </c>
      <c r="O18" s="111">
        <v>2</v>
      </c>
      <c r="P18" s="111"/>
      <c r="Q18" s="111"/>
      <c r="R18" s="111"/>
      <c r="S18" s="111"/>
      <c r="T18" s="111"/>
      <c r="U18" s="22" t="s">
        <v>20</v>
      </c>
      <c r="V18" s="22" t="s">
        <v>20</v>
      </c>
      <c r="W18" s="121">
        <v>2</v>
      </c>
      <c r="X18" s="121">
        <v>2</v>
      </c>
      <c r="Y18" s="121">
        <v>2</v>
      </c>
      <c r="Z18" s="121">
        <v>2</v>
      </c>
      <c r="AA18" s="121">
        <v>2</v>
      </c>
      <c r="AB18" s="121">
        <v>2</v>
      </c>
      <c r="AC18" s="121">
        <v>2</v>
      </c>
      <c r="AD18" s="121">
        <v>2</v>
      </c>
      <c r="AE18" s="121">
        <v>2</v>
      </c>
      <c r="AF18" s="121">
        <v>2</v>
      </c>
      <c r="AG18" s="121">
        <v>2</v>
      </c>
      <c r="AH18" s="121">
        <v>2</v>
      </c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3"/>
      <c r="AT18" s="123"/>
      <c r="AU18" s="29" t="s">
        <v>20</v>
      </c>
      <c r="AV18" s="29" t="s">
        <v>20</v>
      </c>
      <c r="AW18" s="29" t="s">
        <v>20</v>
      </c>
      <c r="AX18" s="29" t="s">
        <v>20</v>
      </c>
      <c r="AY18" s="29" t="s">
        <v>20</v>
      </c>
      <c r="AZ18" s="29" t="s">
        <v>20</v>
      </c>
      <c r="BA18" s="29" t="s">
        <v>20</v>
      </c>
      <c r="BB18" s="29" t="s">
        <v>20</v>
      </c>
      <c r="BC18" s="29" t="s">
        <v>20</v>
      </c>
      <c r="BD18" s="128">
        <f>SUM(D18:T18,W18:AT18)</f>
        <v>48</v>
      </c>
    </row>
    <row r="19" spans="1:56" ht="16.5" customHeight="1" thickBot="1">
      <c r="A19" s="182"/>
      <c r="B19" s="62" t="s">
        <v>27</v>
      </c>
      <c r="C19" s="63" t="s">
        <v>28</v>
      </c>
      <c r="D19" s="116">
        <f>SUM(D20)</f>
        <v>12</v>
      </c>
      <c r="E19" s="116">
        <f aca="true" t="shared" si="8" ref="E19:AT19">SUM(E20)</f>
        <v>12</v>
      </c>
      <c r="F19" s="116">
        <f t="shared" si="8"/>
        <v>12</v>
      </c>
      <c r="G19" s="116">
        <f t="shared" si="8"/>
        <v>12</v>
      </c>
      <c r="H19" s="116">
        <f t="shared" si="8"/>
        <v>12</v>
      </c>
      <c r="I19" s="116">
        <f t="shared" si="8"/>
        <v>12</v>
      </c>
      <c r="J19" s="116">
        <f t="shared" si="8"/>
        <v>12</v>
      </c>
      <c r="K19" s="116">
        <f t="shared" si="8"/>
        <v>14</v>
      </c>
      <c r="L19" s="116">
        <f t="shared" si="8"/>
        <v>12</v>
      </c>
      <c r="M19" s="116">
        <f t="shared" si="8"/>
        <v>14</v>
      </c>
      <c r="N19" s="116">
        <f t="shared" si="8"/>
        <v>12</v>
      </c>
      <c r="O19" s="116">
        <f t="shared" si="8"/>
        <v>13</v>
      </c>
      <c r="P19" s="116">
        <f t="shared" si="8"/>
        <v>36</v>
      </c>
      <c r="Q19" s="116">
        <f t="shared" si="8"/>
        <v>36</v>
      </c>
      <c r="R19" s="116">
        <f t="shared" si="8"/>
        <v>36</v>
      </c>
      <c r="S19" s="116">
        <f t="shared" si="8"/>
        <v>36</v>
      </c>
      <c r="T19" s="116">
        <f t="shared" si="8"/>
        <v>0</v>
      </c>
      <c r="U19" s="22" t="s">
        <v>20</v>
      </c>
      <c r="V19" s="22" t="s">
        <v>20</v>
      </c>
      <c r="W19" s="116">
        <f>SUM(W20)</f>
        <v>18</v>
      </c>
      <c r="X19" s="116">
        <f t="shared" si="8"/>
        <v>14</v>
      </c>
      <c r="Y19" s="116">
        <f t="shared" si="8"/>
        <v>18</v>
      </c>
      <c r="Z19" s="116">
        <f t="shared" si="8"/>
        <v>14</v>
      </c>
      <c r="AA19" s="116">
        <f t="shared" si="8"/>
        <v>18</v>
      </c>
      <c r="AB19" s="116">
        <f t="shared" si="8"/>
        <v>14</v>
      </c>
      <c r="AC19" s="116">
        <f t="shared" si="8"/>
        <v>18</v>
      </c>
      <c r="AD19" s="116">
        <f t="shared" si="8"/>
        <v>14</v>
      </c>
      <c r="AE19" s="116">
        <f t="shared" si="8"/>
        <v>18</v>
      </c>
      <c r="AF19" s="116">
        <f t="shared" si="8"/>
        <v>14</v>
      </c>
      <c r="AG19" s="116">
        <f t="shared" si="8"/>
        <v>18</v>
      </c>
      <c r="AH19" s="116">
        <f t="shared" si="8"/>
        <v>14</v>
      </c>
      <c r="AI19" s="116">
        <f t="shared" si="8"/>
        <v>36</v>
      </c>
      <c r="AJ19" s="116">
        <f t="shared" si="8"/>
        <v>36</v>
      </c>
      <c r="AK19" s="116">
        <f t="shared" si="8"/>
        <v>36</v>
      </c>
      <c r="AL19" s="116">
        <f t="shared" si="8"/>
        <v>36</v>
      </c>
      <c r="AM19" s="116">
        <f t="shared" si="8"/>
        <v>36</v>
      </c>
      <c r="AN19" s="116">
        <f t="shared" si="8"/>
        <v>36</v>
      </c>
      <c r="AO19" s="116">
        <f t="shared" si="8"/>
        <v>36</v>
      </c>
      <c r="AP19" s="116">
        <f t="shared" si="8"/>
        <v>36</v>
      </c>
      <c r="AQ19" s="116">
        <f t="shared" si="8"/>
        <v>36</v>
      </c>
      <c r="AR19" s="116">
        <f t="shared" si="8"/>
        <v>36</v>
      </c>
      <c r="AS19" s="116">
        <f t="shared" si="8"/>
        <v>36</v>
      </c>
      <c r="AT19" s="116">
        <f t="shared" si="8"/>
        <v>0</v>
      </c>
      <c r="AU19" s="80" t="s">
        <v>20</v>
      </c>
      <c r="AV19" s="80" t="s">
        <v>20</v>
      </c>
      <c r="AW19" s="80" t="s">
        <v>20</v>
      </c>
      <c r="AX19" s="80" t="s">
        <v>20</v>
      </c>
      <c r="AY19" s="80" t="s">
        <v>20</v>
      </c>
      <c r="AZ19" s="80" t="s">
        <v>20</v>
      </c>
      <c r="BA19" s="80" t="s">
        <v>20</v>
      </c>
      <c r="BB19" s="80" t="s">
        <v>20</v>
      </c>
      <c r="BC19" s="80" t="s">
        <v>20</v>
      </c>
      <c r="BD19" s="128">
        <f>SUM(BD21,BD25,BD30)</f>
        <v>881</v>
      </c>
    </row>
    <row r="20" spans="1:56" ht="16.5" customHeight="1" thickBot="1">
      <c r="A20" s="182"/>
      <c r="B20" s="51" t="s">
        <v>82</v>
      </c>
      <c r="C20" s="52" t="s">
        <v>29</v>
      </c>
      <c r="D20" s="111">
        <f>SUM(D21,D25)</f>
        <v>12</v>
      </c>
      <c r="E20" s="111">
        <f aca="true" t="shared" si="9" ref="E20:T20">SUM(E21,E25)</f>
        <v>12</v>
      </c>
      <c r="F20" s="111">
        <f t="shared" si="9"/>
        <v>12</v>
      </c>
      <c r="G20" s="111">
        <f t="shared" si="9"/>
        <v>12</v>
      </c>
      <c r="H20" s="111">
        <f t="shared" si="9"/>
        <v>12</v>
      </c>
      <c r="I20" s="111">
        <f t="shared" si="9"/>
        <v>12</v>
      </c>
      <c r="J20" s="111">
        <f t="shared" si="9"/>
        <v>12</v>
      </c>
      <c r="K20" s="111">
        <f t="shared" si="9"/>
        <v>14</v>
      </c>
      <c r="L20" s="111">
        <f t="shared" si="9"/>
        <v>12</v>
      </c>
      <c r="M20" s="111">
        <f t="shared" si="9"/>
        <v>14</v>
      </c>
      <c r="N20" s="111">
        <f t="shared" si="9"/>
        <v>12</v>
      </c>
      <c r="O20" s="111">
        <f t="shared" si="9"/>
        <v>13</v>
      </c>
      <c r="P20" s="111">
        <f t="shared" si="9"/>
        <v>36</v>
      </c>
      <c r="Q20" s="111">
        <f t="shared" si="9"/>
        <v>36</v>
      </c>
      <c r="R20" s="111">
        <f t="shared" si="9"/>
        <v>36</v>
      </c>
      <c r="S20" s="111">
        <f t="shared" si="9"/>
        <v>36</v>
      </c>
      <c r="T20" s="111">
        <f t="shared" si="9"/>
        <v>0</v>
      </c>
      <c r="U20" s="22" t="s">
        <v>20</v>
      </c>
      <c r="V20" s="22" t="s">
        <v>20</v>
      </c>
      <c r="W20" s="111">
        <f>SUM(W21,W25,W30)</f>
        <v>18</v>
      </c>
      <c r="X20" s="111">
        <f aca="true" t="shared" si="10" ref="X20:AT20">SUM(X21,X25,X30)</f>
        <v>14</v>
      </c>
      <c r="Y20" s="111">
        <f t="shared" si="10"/>
        <v>18</v>
      </c>
      <c r="Z20" s="111">
        <f t="shared" si="10"/>
        <v>14</v>
      </c>
      <c r="AA20" s="111">
        <f t="shared" si="10"/>
        <v>18</v>
      </c>
      <c r="AB20" s="111">
        <f t="shared" si="10"/>
        <v>14</v>
      </c>
      <c r="AC20" s="111">
        <f t="shared" si="10"/>
        <v>18</v>
      </c>
      <c r="AD20" s="111">
        <f t="shared" si="10"/>
        <v>14</v>
      </c>
      <c r="AE20" s="111">
        <f t="shared" si="10"/>
        <v>18</v>
      </c>
      <c r="AF20" s="111">
        <f t="shared" si="10"/>
        <v>14</v>
      </c>
      <c r="AG20" s="111">
        <f t="shared" si="10"/>
        <v>18</v>
      </c>
      <c r="AH20" s="111">
        <f t="shared" si="10"/>
        <v>14</v>
      </c>
      <c r="AI20" s="111">
        <f t="shared" si="10"/>
        <v>36</v>
      </c>
      <c r="AJ20" s="111">
        <f t="shared" si="10"/>
        <v>36</v>
      </c>
      <c r="AK20" s="111">
        <f t="shared" si="10"/>
        <v>36</v>
      </c>
      <c r="AL20" s="111">
        <f t="shared" si="10"/>
        <v>36</v>
      </c>
      <c r="AM20" s="111">
        <f t="shared" si="10"/>
        <v>36</v>
      </c>
      <c r="AN20" s="111">
        <f t="shared" si="10"/>
        <v>36</v>
      </c>
      <c r="AO20" s="111">
        <f t="shared" si="10"/>
        <v>36</v>
      </c>
      <c r="AP20" s="111">
        <f t="shared" si="10"/>
        <v>36</v>
      </c>
      <c r="AQ20" s="111">
        <f t="shared" si="10"/>
        <v>36</v>
      </c>
      <c r="AR20" s="111">
        <f t="shared" si="10"/>
        <v>36</v>
      </c>
      <c r="AS20" s="111">
        <f t="shared" si="10"/>
        <v>36</v>
      </c>
      <c r="AT20" s="111">
        <f t="shared" si="10"/>
        <v>0</v>
      </c>
      <c r="AU20" s="80" t="s">
        <v>20</v>
      </c>
      <c r="AV20" s="80" t="s">
        <v>20</v>
      </c>
      <c r="AW20" s="80" t="s">
        <v>20</v>
      </c>
      <c r="AX20" s="80" t="s">
        <v>20</v>
      </c>
      <c r="AY20" s="80" t="s">
        <v>20</v>
      </c>
      <c r="AZ20" s="80" t="s">
        <v>20</v>
      </c>
      <c r="BA20" s="80" t="s">
        <v>20</v>
      </c>
      <c r="BB20" s="80" t="s">
        <v>20</v>
      </c>
      <c r="BC20" s="80" t="s">
        <v>20</v>
      </c>
      <c r="BD20" s="159">
        <f aca="true" t="shared" si="11" ref="BD20:BD30">SUM(D20:T20,W20:AT20)</f>
        <v>881</v>
      </c>
    </row>
    <row r="21" spans="1:56" s="34" customFormat="1" ht="42" customHeight="1" thickBot="1">
      <c r="A21" s="182"/>
      <c r="B21" s="83" t="s">
        <v>114</v>
      </c>
      <c r="C21" s="84" t="s">
        <v>112</v>
      </c>
      <c r="D21" s="126">
        <f>SUM(D22:D24)</f>
        <v>4</v>
      </c>
      <c r="E21" s="126">
        <f aca="true" t="shared" si="12" ref="E21:S21">SUM(E22:E24)</f>
        <v>4</v>
      </c>
      <c r="F21" s="126">
        <f t="shared" si="12"/>
        <v>4</v>
      </c>
      <c r="G21" s="126">
        <f t="shared" si="12"/>
        <v>2</v>
      </c>
      <c r="H21" s="126">
        <f t="shared" si="12"/>
        <v>0</v>
      </c>
      <c r="I21" s="126">
        <f t="shared" si="12"/>
        <v>0</v>
      </c>
      <c r="J21" s="126">
        <f t="shared" si="12"/>
        <v>0</v>
      </c>
      <c r="K21" s="126">
        <f t="shared" si="12"/>
        <v>0</v>
      </c>
      <c r="L21" s="126">
        <f t="shared" si="12"/>
        <v>0</v>
      </c>
      <c r="M21" s="126">
        <f t="shared" si="12"/>
        <v>0</v>
      </c>
      <c r="N21" s="126">
        <f t="shared" si="12"/>
        <v>0</v>
      </c>
      <c r="O21" s="126">
        <f t="shared" si="12"/>
        <v>0</v>
      </c>
      <c r="P21" s="126">
        <f t="shared" si="12"/>
        <v>36</v>
      </c>
      <c r="Q21" s="126">
        <f t="shared" si="12"/>
        <v>36</v>
      </c>
      <c r="R21" s="126">
        <f t="shared" si="12"/>
        <v>36</v>
      </c>
      <c r="S21" s="126">
        <f t="shared" si="12"/>
        <v>36</v>
      </c>
      <c r="T21" s="142" t="s">
        <v>165</v>
      </c>
      <c r="U21" s="22" t="s">
        <v>20</v>
      </c>
      <c r="V21" s="22" t="s">
        <v>20</v>
      </c>
      <c r="W21" s="126">
        <f>SUM(W22:W24)</f>
        <v>0</v>
      </c>
      <c r="X21" s="126">
        <f aca="true" t="shared" si="13" ref="X21:AT21">SUM(X22:X24)</f>
        <v>0</v>
      </c>
      <c r="Y21" s="126">
        <f t="shared" si="13"/>
        <v>0</v>
      </c>
      <c r="Z21" s="126">
        <f t="shared" si="13"/>
        <v>0</v>
      </c>
      <c r="AA21" s="126">
        <f t="shared" si="13"/>
        <v>0</v>
      </c>
      <c r="AB21" s="126">
        <f t="shared" si="13"/>
        <v>0</v>
      </c>
      <c r="AC21" s="126">
        <f t="shared" si="13"/>
        <v>0</v>
      </c>
      <c r="AD21" s="126">
        <f t="shared" si="13"/>
        <v>0</v>
      </c>
      <c r="AE21" s="126">
        <f t="shared" si="13"/>
        <v>0</v>
      </c>
      <c r="AF21" s="126">
        <f t="shared" si="13"/>
        <v>0</v>
      </c>
      <c r="AG21" s="126">
        <f t="shared" si="13"/>
        <v>0</v>
      </c>
      <c r="AH21" s="126">
        <f t="shared" si="13"/>
        <v>0</v>
      </c>
      <c r="AI21" s="126">
        <f t="shared" si="13"/>
        <v>0</v>
      </c>
      <c r="AJ21" s="126">
        <f t="shared" si="13"/>
        <v>0</v>
      </c>
      <c r="AK21" s="126">
        <f t="shared" si="13"/>
        <v>0</v>
      </c>
      <c r="AL21" s="126">
        <f t="shared" si="13"/>
        <v>0</v>
      </c>
      <c r="AM21" s="126">
        <f t="shared" si="13"/>
        <v>0</v>
      </c>
      <c r="AN21" s="126">
        <f t="shared" si="13"/>
        <v>0</v>
      </c>
      <c r="AO21" s="126">
        <f t="shared" si="13"/>
        <v>0</v>
      </c>
      <c r="AP21" s="126">
        <f t="shared" si="13"/>
        <v>0</v>
      </c>
      <c r="AQ21" s="126">
        <f t="shared" si="13"/>
        <v>0</v>
      </c>
      <c r="AR21" s="126">
        <f t="shared" si="13"/>
        <v>0</v>
      </c>
      <c r="AS21" s="126">
        <f t="shared" si="13"/>
        <v>0</v>
      </c>
      <c r="AT21" s="126">
        <f t="shared" si="13"/>
        <v>0</v>
      </c>
      <c r="AU21" s="80" t="s">
        <v>20</v>
      </c>
      <c r="AV21" s="80" t="s">
        <v>20</v>
      </c>
      <c r="AW21" s="80" t="s">
        <v>20</v>
      </c>
      <c r="AX21" s="80" t="s">
        <v>20</v>
      </c>
      <c r="AY21" s="80" t="s">
        <v>20</v>
      </c>
      <c r="AZ21" s="80" t="s">
        <v>20</v>
      </c>
      <c r="BA21" s="80" t="s">
        <v>20</v>
      </c>
      <c r="BB21" s="80" t="s">
        <v>20</v>
      </c>
      <c r="BC21" s="80" t="s">
        <v>20</v>
      </c>
      <c r="BD21" s="152">
        <f t="shared" si="11"/>
        <v>158</v>
      </c>
    </row>
    <row r="22" spans="1:56" s="34" customFormat="1" ht="42" customHeight="1" thickBot="1">
      <c r="A22" s="182"/>
      <c r="B22" s="75" t="s">
        <v>115</v>
      </c>
      <c r="C22" s="26" t="s">
        <v>116</v>
      </c>
      <c r="D22" s="127">
        <v>4</v>
      </c>
      <c r="E22" s="127">
        <v>4</v>
      </c>
      <c r="F22" s="127">
        <v>4</v>
      </c>
      <c r="G22" s="127">
        <v>2</v>
      </c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22" t="s">
        <v>20</v>
      </c>
      <c r="V22" s="22" t="s">
        <v>20</v>
      </c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3"/>
      <c r="AT22" s="133"/>
      <c r="AU22" s="80" t="s">
        <v>20</v>
      </c>
      <c r="AV22" s="80" t="s">
        <v>20</v>
      </c>
      <c r="AW22" s="80" t="s">
        <v>20</v>
      </c>
      <c r="AX22" s="80" t="s">
        <v>20</v>
      </c>
      <c r="AY22" s="80" t="s">
        <v>20</v>
      </c>
      <c r="AZ22" s="80" t="s">
        <v>20</v>
      </c>
      <c r="BA22" s="80" t="s">
        <v>20</v>
      </c>
      <c r="BB22" s="80" t="s">
        <v>20</v>
      </c>
      <c r="BC22" s="80" t="s">
        <v>20</v>
      </c>
      <c r="BD22" s="158">
        <f t="shared" si="11"/>
        <v>14</v>
      </c>
    </row>
    <row r="23" spans="1:56" s="34" customFormat="1" ht="15" customHeight="1" thickBot="1">
      <c r="A23" s="182"/>
      <c r="B23" s="75" t="s">
        <v>50</v>
      </c>
      <c r="C23" s="26" t="s">
        <v>31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>
        <v>36</v>
      </c>
      <c r="Q23" s="127">
        <v>36</v>
      </c>
      <c r="R23" s="127"/>
      <c r="S23" s="127"/>
      <c r="T23" s="127"/>
      <c r="U23" s="22" t="s">
        <v>20</v>
      </c>
      <c r="V23" s="22" t="s">
        <v>20</v>
      </c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3"/>
      <c r="AT23" s="133"/>
      <c r="AU23" s="80" t="s">
        <v>20</v>
      </c>
      <c r="AV23" s="80" t="s">
        <v>20</v>
      </c>
      <c r="AW23" s="80" t="s">
        <v>20</v>
      </c>
      <c r="AX23" s="80" t="s">
        <v>20</v>
      </c>
      <c r="AY23" s="80" t="s">
        <v>20</v>
      </c>
      <c r="AZ23" s="80" t="s">
        <v>20</v>
      </c>
      <c r="BA23" s="80" t="s">
        <v>20</v>
      </c>
      <c r="BB23" s="80" t="s">
        <v>20</v>
      </c>
      <c r="BC23" s="80" t="s">
        <v>20</v>
      </c>
      <c r="BD23" s="158">
        <f t="shared" si="11"/>
        <v>72</v>
      </c>
    </row>
    <row r="24" spans="1:56" s="34" customFormat="1" ht="15" customHeight="1" thickBot="1">
      <c r="A24" s="182"/>
      <c r="B24" s="75" t="s">
        <v>84</v>
      </c>
      <c r="C24" s="26" t="s">
        <v>32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>
        <v>36</v>
      </c>
      <c r="S24" s="127">
        <v>36</v>
      </c>
      <c r="T24" s="127"/>
      <c r="U24" s="81" t="s">
        <v>20</v>
      </c>
      <c r="V24" s="81" t="s">
        <v>20</v>
      </c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3"/>
      <c r="AU24" s="80" t="s">
        <v>20</v>
      </c>
      <c r="AV24" s="80" t="s">
        <v>20</v>
      </c>
      <c r="AW24" s="80" t="s">
        <v>20</v>
      </c>
      <c r="AX24" s="80" t="s">
        <v>20</v>
      </c>
      <c r="AY24" s="80" t="s">
        <v>20</v>
      </c>
      <c r="AZ24" s="80" t="s">
        <v>20</v>
      </c>
      <c r="BA24" s="80" t="s">
        <v>20</v>
      </c>
      <c r="BB24" s="80" t="s">
        <v>20</v>
      </c>
      <c r="BC24" s="80" t="s">
        <v>20</v>
      </c>
      <c r="BD24" s="136">
        <f t="shared" si="11"/>
        <v>72</v>
      </c>
    </row>
    <row r="25" spans="1:56" s="34" customFormat="1" ht="55.5" customHeight="1" thickBot="1">
      <c r="A25" s="182"/>
      <c r="B25" s="83" t="s">
        <v>33</v>
      </c>
      <c r="C25" s="84" t="s">
        <v>131</v>
      </c>
      <c r="D25" s="126">
        <f>SUM(D26:D32)</f>
        <v>8</v>
      </c>
      <c r="E25" s="126">
        <f aca="true" t="shared" si="14" ref="E25:T25">SUM(E26:E32)</f>
        <v>8</v>
      </c>
      <c r="F25" s="126">
        <f t="shared" si="14"/>
        <v>8</v>
      </c>
      <c r="G25" s="126">
        <f t="shared" si="14"/>
        <v>10</v>
      </c>
      <c r="H25" s="126">
        <f t="shared" si="14"/>
        <v>12</v>
      </c>
      <c r="I25" s="126">
        <f t="shared" si="14"/>
        <v>12</v>
      </c>
      <c r="J25" s="126">
        <f t="shared" si="14"/>
        <v>12</v>
      </c>
      <c r="K25" s="126">
        <f t="shared" si="14"/>
        <v>14</v>
      </c>
      <c r="L25" s="126">
        <f t="shared" si="14"/>
        <v>12</v>
      </c>
      <c r="M25" s="126">
        <f t="shared" si="14"/>
        <v>14</v>
      </c>
      <c r="N25" s="126">
        <f t="shared" si="14"/>
        <v>12</v>
      </c>
      <c r="O25" s="126">
        <f t="shared" si="14"/>
        <v>13</v>
      </c>
      <c r="P25" s="126">
        <f t="shared" si="14"/>
        <v>0</v>
      </c>
      <c r="Q25" s="126">
        <f t="shared" si="14"/>
        <v>0</v>
      </c>
      <c r="R25" s="126">
        <f t="shared" si="14"/>
        <v>0</v>
      </c>
      <c r="S25" s="126">
        <f t="shared" si="14"/>
        <v>0</v>
      </c>
      <c r="T25" s="126">
        <f t="shared" si="14"/>
        <v>0</v>
      </c>
      <c r="U25" s="81" t="s">
        <v>20</v>
      </c>
      <c r="V25" s="81" t="s">
        <v>20</v>
      </c>
      <c r="W25" s="126">
        <f>SUM(W26:W29)</f>
        <v>12</v>
      </c>
      <c r="X25" s="126">
        <f aca="true" t="shared" si="15" ref="X25:AS25">SUM(X26:X29)</f>
        <v>10</v>
      </c>
      <c r="Y25" s="126">
        <f t="shared" si="15"/>
        <v>12</v>
      </c>
      <c r="Z25" s="126">
        <f t="shared" si="15"/>
        <v>10</v>
      </c>
      <c r="AA25" s="126">
        <f t="shared" si="15"/>
        <v>12</v>
      </c>
      <c r="AB25" s="126">
        <f t="shared" si="15"/>
        <v>10</v>
      </c>
      <c r="AC25" s="126">
        <f t="shared" si="15"/>
        <v>10</v>
      </c>
      <c r="AD25" s="126">
        <f t="shared" si="15"/>
        <v>8</v>
      </c>
      <c r="AE25" s="126">
        <f t="shared" si="15"/>
        <v>10</v>
      </c>
      <c r="AF25" s="126">
        <f t="shared" si="15"/>
        <v>8</v>
      </c>
      <c r="AG25" s="126">
        <f t="shared" si="15"/>
        <v>10</v>
      </c>
      <c r="AH25" s="126">
        <f t="shared" si="15"/>
        <v>8</v>
      </c>
      <c r="AI25" s="126">
        <f t="shared" si="15"/>
        <v>36</v>
      </c>
      <c r="AJ25" s="126">
        <f t="shared" si="15"/>
        <v>36</v>
      </c>
      <c r="AK25" s="126">
        <f t="shared" si="15"/>
        <v>36</v>
      </c>
      <c r="AL25" s="126">
        <f t="shared" si="15"/>
        <v>36</v>
      </c>
      <c r="AM25" s="126">
        <f t="shared" si="15"/>
        <v>36</v>
      </c>
      <c r="AN25" s="126">
        <f t="shared" si="15"/>
        <v>36</v>
      </c>
      <c r="AO25" s="126">
        <f t="shared" si="15"/>
        <v>36</v>
      </c>
      <c r="AP25" s="126">
        <f t="shared" si="15"/>
        <v>36</v>
      </c>
      <c r="AQ25" s="126">
        <f t="shared" si="15"/>
        <v>36</v>
      </c>
      <c r="AR25" s="126">
        <f t="shared" si="15"/>
        <v>36</v>
      </c>
      <c r="AS25" s="126">
        <f t="shared" si="15"/>
        <v>36</v>
      </c>
      <c r="AT25" s="142" t="s">
        <v>165</v>
      </c>
      <c r="AU25" s="80" t="s">
        <v>20</v>
      </c>
      <c r="AV25" s="80" t="s">
        <v>20</v>
      </c>
      <c r="AW25" s="80" t="s">
        <v>20</v>
      </c>
      <c r="AX25" s="80" t="s">
        <v>20</v>
      </c>
      <c r="AY25" s="80" t="s">
        <v>20</v>
      </c>
      <c r="AZ25" s="80" t="s">
        <v>20</v>
      </c>
      <c r="BA25" s="80" t="s">
        <v>20</v>
      </c>
      <c r="BB25" s="80" t="s">
        <v>20</v>
      </c>
      <c r="BC25" s="80" t="s">
        <v>20</v>
      </c>
      <c r="BD25" s="126">
        <f t="shared" si="11"/>
        <v>651</v>
      </c>
    </row>
    <row r="26" spans="1:56" s="34" customFormat="1" ht="52.5" customHeight="1" thickBot="1">
      <c r="A26" s="182"/>
      <c r="B26" s="75" t="s">
        <v>34</v>
      </c>
      <c r="C26" s="79" t="s">
        <v>132</v>
      </c>
      <c r="D26" s="127">
        <v>6</v>
      </c>
      <c r="E26" s="127">
        <v>6</v>
      </c>
      <c r="F26" s="127">
        <v>4</v>
      </c>
      <c r="G26" s="127">
        <v>4</v>
      </c>
      <c r="H26" s="127">
        <v>4</v>
      </c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81" t="s">
        <v>20</v>
      </c>
      <c r="V26" s="81" t="s">
        <v>20</v>
      </c>
      <c r="W26" s="132">
        <v>2</v>
      </c>
      <c r="X26" s="132">
        <v>2</v>
      </c>
      <c r="Y26" s="132">
        <v>2</v>
      </c>
      <c r="Z26" s="132">
        <v>2</v>
      </c>
      <c r="AA26" s="132">
        <v>2</v>
      </c>
      <c r="AB26" s="132">
        <v>2</v>
      </c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3"/>
      <c r="AT26" s="133"/>
      <c r="AU26" s="80" t="s">
        <v>20</v>
      </c>
      <c r="AV26" s="80" t="s">
        <v>20</v>
      </c>
      <c r="AW26" s="80" t="s">
        <v>20</v>
      </c>
      <c r="AX26" s="80" t="s">
        <v>20</v>
      </c>
      <c r="AY26" s="80" t="s">
        <v>20</v>
      </c>
      <c r="AZ26" s="80" t="s">
        <v>20</v>
      </c>
      <c r="BA26" s="80" t="s">
        <v>20</v>
      </c>
      <c r="BB26" s="80" t="s">
        <v>20</v>
      </c>
      <c r="BC26" s="80" t="s">
        <v>20</v>
      </c>
      <c r="BD26" s="136">
        <f t="shared" si="11"/>
        <v>36</v>
      </c>
    </row>
    <row r="27" spans="1:56" s="34" customFormat="1" ht="50.25" customHeight="1" thickBot="1">
      <c r="A27" s="182"/>
      <c r="B27" s="75" t="s">
        <v>133</v>
      </c>
      <c r="C27" s="79" t="s">
        <v>134</v>
      </c>
      <c r="D27" s="127">
        <v>2</v>
      </c>
      <c r="E27" s="127">
        <v>2</v>
      </c>
      <c r="F27" s="127">
        <v>4</v>
      </c>
      <c r="G27" s="127">
        <v>6</v>
      </c>
      <c r="H27" s="127">
        <v>8</v>
      </c>
      <c r="I27" s="127">
        <v>12</v>
      </c>
      <c r="J27" s="127">
        <v>12</v>
      </c>
      <c r="K27" s="127">
        <v>14</v>
      </c>
      <c r="L27" s="127">
        <v>12</v>
      </c>
      <c r="M27" s="127">
        <v>14</v>
      </c>
      <c r="N27" s="127">
        <v>12</v>
      </c>
      <c r="O27" s="127">
        <v>13</v>
      </c>
      <c r="P27" s="127"/>
      <c r="Q27" s="127"/>
      <c r="R27" s="127"/>
      <c r="S27" s="127"/>
      <c r="T27" s="145" t="s">
        <v>99</v>
      </c>
      <c r="U27" s="81" t="s">
        <v>20</v>
      </c>
      <c r="V27" s="81" t="s">
        <v>20</v>
      </c>
      <c r="W27" s="132">
        <v>10</v>
      </c>
      <c r="X27" s="132">
        <v>8</v>
      </c>
      <c r="Y27" s="132">
        <v>10</v>
      </c>
      <c r="Z27" s="132">
        <v>8</v>
      </c>
      <c r="AA27" s="132">
        <v>10</v>
      </c>
      <c r="AB27" s="132">
        <v>8</v>
      </c>
      <c r="AC27" s="132">
        <v>10</v>
      </c>
      <c r="AD27" s="132">
        <v>8</v>
      </c>
      <c r="AE27" s="132">
        <v>10</v>
      </c>
      <c r="AF27" s="132">
        <v>8</v>
      </c>
      <c r="AG27" s="132">
        <v>10</v>
      </c>
      <c r="AH27" s="132">
        <v>8</v>
      </c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3"/>
      <c r="AT27" s="143"/>
      <c r="AU27" s="80" t="s">
        <v>20</v>
      </c>
      <c r="AV27" s="80" t="s">
        <v>20</v>
      </c>
      <c r="AW27" s="80" t="s">
        <v>20</v>
      </c>
      <c r="AX27" s="80" t="s">
        <v>20</v>
      </c>
      <c r="AY27" s="80" t="s">
        <v>20</v>
      </c>
      <c r="AZ27" s="80" t="s">
        <v>20</v>
      </c>
      <c r="BA27" s="80" t="s">
        <v>20</v>
      </c>
      <c r="BB27" s="80" t="s">
        <v>20</v>
      </c>
      <c r="BC27" s="80" t="s">
        <v>20</v>
      </c>
      <c r="BD27" s="136">
        <f t="shared" si="11"/>
        <v>219</v>
      </c>
    </row>
    <row r="28" spans="1:56" s="34" customFormat="1" ht="18.75" customHeight="1" thickBot="1">
      <c r="A28" s="182"/>
      <c r="B28" s="75" t="s">
        <v>135</v>
      </c>
      <c r="C28" s="57" t="s">
        <v>31</v>
      </c>
      <c r="D28" s="36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81" t="s">
        <v>20</v>
      </c>
      <c r="V28" s="81" t="s">
        <v>20</v>
      </c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>
        <v>36</v>
      </c>
      <c r="AJ28" s="132">
        <v>36</v>
      </c>
      <c r="AK28" s="132">
        <v>36</v>
      </c>
      <c r="AL28" s="132">
        <v>36</v>
      </c>
      <c r="AM28" s="132"/>
      <c r="AN28" s="132"/>
      <c r="AO28" s="132"/>
      <c r="AP28" s="132"/>
      <c r="AQ28" s="132"/>
      <c r="AR28" s="132"/>
      <c r="AS28" s="133"/>
      <c r="AT28" s="133"/>
      <c r="AU28" s="80" t="s">
        <v>20</v>
      </c>
      <c r="AV28" s="80" t="s">
        <v>20</v>
      </c>
      <c r="AW28" s="80" t="s">
        <v>20</v>
      </c>
      <c r="AX28" s="80" t="s">
        <v>20</v>
      </c>
      <c r="AY28" s="80" t="s">
        <v>20</v>
      </c>
      <c r="AZ28" s="80" t="s">
        <v>20</v>
      </c>
      <c r="BA28" s="80" t="s">
        <v>20</v>
      </c>
      <c r="BB28" s="80" t="s">
        <v>20</v>
      </c>
      <c r="BC28" s="80" t="s">
        <v>20</v>
      </c>
      <c r="BD28" s="136">
        <f t="shared" si="11"/>
        <v>144</v>
      </c>
    </row>
    <row r="29" spans="1:56" s="34" customFormat="1" ht="18.75" customHeight="1" thickBot="1">
      <c r="A29" s="182"/>
      <c r="B29" s="75" t="s">
        <v>136</v>
      </c>
      <c r="C29" s="57" t="s">
        <v>32</v>
      </c>
      <c r="D29" s="36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81" t="s">
        <v>20</v>
      </c>
      <c r="V29" s="81" t="s">
        <v>20</v>
      </c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>
        <v>36</v>
      </c>
      <c r="AN29" s="132">
        <v>36</v>
      </c>
      <c r="AO29" s="132">
        <v>36</v>
      </c>
      <c r="AP29" s="132">
        <v>36</v>
      </c>
      <c r="AQ29" s="132">
        <v>36</v>
      </c>
      <c r="AR29" s="132">
        <v>36</v>
      </c>
      <c r="AS29" s="132">
        <v>36</v>
      </c>
      <c r="AT29" s="133"/>
      <c r="AU29" s="80" t="s">
        <v>20</v>
      </c>
      <c r="AV29" s="80" t="s">
        <v>20</v>
      </c>
      <c r="AW29" s="80" t="s">
        <v>20</v>
      </c>
      <c r="AX29" s="80" t="s">
        <v>20</v>
      </c>
      <c r="AY29" s="80" t="s">
        <v>20</v>
      </c>
      <c r="AZ29" s="80" t="s">
        <v>20</v>
      </c>
      <c r="BA29" s="80" t="s">
        <v>20</v>
      </c>
      <c r="BB29" s="80" t="s">
        <v>20</v>
      </c>
      <c r="BC29" s="80" t="s">
        <v>20</v>
      </c>
      <c r="BD29" s="136">
        <f t="shared" si="11"/>
        <v>252</v>
      </c>
    </row>
    <row r="30" spans="1:56" s="34" customFormat="1" ht="54.75" customHeight="1" thickBot="1">
      <c r="A30" s="182"/>
      <c r="B30" s="83" t="s">
        <v>35</v>
      </c>
      <c r="C30" s="84" t="s">
        <v>137</v>
      </c>
      <c r="D30" s="85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81" t="s">
        <v>20</v>
      </c>
      <c r="V30" s="81" t="s">
        <v>20</v>
      </c>
      <c r="W30" s="126">
        <f aca="true" t="shared" si="16" ref="W30:AH30">SUM(W31:W32)</f>
        <v>6</v>
      </c>
      <c r="X30" s="126">
        <f t="shared" si="16"/>
        <v>4</v>
      </c>
      <c r="Y30" s="126">
        <f t="shared" si="16"/>
        <v>6</v>
      </c>
      <c r="Z30" s="126">
        <f t="shared" si="16"/>
        <v>4</v>
      </c>
      <c r="AA30" s="126">
        <f t="shared" si="16"/>
        <v>6</v>
      </c>
      <c r="AB30" s="126">
        <f t="shared" si="16"/>
        <v>4</v>
      </c>
      <c r="AC30" s="126">
        <f t="shared" si="16"/>
        <v>8</v>
      </c>
      <c r="AD30" s="126">
        <f t="shared" si="16"/>
        <v>6</v>
      </c>
      <c r="AE30" s="126">
        <f t="shared" si="16"/>
        <v>8</v>
      </c>
      <c r="AF30" s="126">
        <f t="shared" si="16"/>
        <v>6</v>
      </c>
      <c r="AG30" s="126">
        <f t="shared" si="16"/>
        <v>8</v>
      </c>
      <c r="AH30" s="126">
        <f t="shared" si="16"/>
        <v>6</v>
      </c>
      <c r="AI30" s="126">
        <f aca="true" t="shared" si="17" ref="AI30:AS30">SUM(AI31:AI32)</f>
        <v>0</v>
      </c>
      <c r="AJ30" s="126">
        <f t="shared" si="17"/>
        <v>0</v>
      </c>
      <c r="AK30" s="126">
        <f t="shared" si="17"/>
        <v>0</v>
      </c>
      <c r="AL30" s="126">
        <f t="shared" si="17"/>
        <v>0</v>
      </c>
      <c r="AM30" s="126">
        <f t="shared" si="17"/>
        <v>0</v>
      </c>
      <c r="AN30" s="126">
        <f t="shared" si="17"/>
        <v>0</v>
      </c>
      <c r="AO30" s="126">
        <f t="shared" si="17"/>
        <v>0</v>
      </c>
      <c r="AP30" s="126">
        <f t="shared" si="17"/>
        <v>0</v>
      </c>
      <c r="AQ30" s="126">
        <f t="shared" si="17"/>
        <v>0</v>
      </c>
      <c r="AR30" s="126">
        <f t="shared" si="17"/>
        <v>0</v>
      </c>
      <c r="AS30" s="126">
        <f t="shared" si="17"/>
        <v>0</v>
      </c>
      <c r="AT30" s="142"/>
      <c r="AU30" s="80" t="s">
        <v>20</v>
      </c>
      <c r="AV30" s="80" t="s">
        <v>20</v>
      </c>
      <c r="AW30" s="80" t="s">
        <v>20</v>
      </c>
      <c r="AX30" s="80" t="s">
        <v>20</v>
      </c>
      <c r="AY30" s="80" t="s">
        <v>20</v>
      </c>
      <c r="AZ30" s="80" t="s">
        <v>20</v>
      </c>
      <c r="BA30" s="80" t="s">
        <v>20</v>
      </c>
      <c r="BB30" s="80" t="s">
        <v>20</v>
      </c>
      <c r="BC30" s="80" t="s">
        <v>20</v>
      </c>
      <c r="BD30" s="126">
        <f t="shared" si="11"/>
        <v>72</v>
      </c>
    </row>
    <row r="31" spans="1:56" s="34" customFormat="1" ht="41.25" customHeight="1" thickBot="1">
      <c r="A31" s="182"/>
      <c r="B31" s="75" t="s">
        <v>36</v>
      </c>
      <c r="C31" s="79" t="s">
        <v>176</v>
      </c>
      <c r="D31" s="36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81" t="s">
        <v>20</v>
      </c>
      <c r="V31" s="81" t="s">
        <v>20</v>
      </c>
      <c r="W31" s="132">
        <v>2</v>
      </c>
      <c r="X31" s="132">
        <v>2</v>
      </c>
      <c r="Y31" s="132">
        <v>2</v>
      </c>
      <c r="Z31" s="132">
        <v>2</v>
      </c>
      <c r="AA31" s="132">
        <v>2</v>
      </c>
      <c r="AB31" s="132">
        <v>2</v>
      </c>
      <c r="AC31" s="132">
        <v>4</v>
      </c>
      <c r="AD31" s="132">
        <v>4</v>
      </c>
      <c r="AE31" s="132">
        <v>4</v>
      </c>
      <c r="AF31" s="132">
        <v>4</v>
      </c>
      <c r="AG31" s="132">
        <v>4</v>
      </c>
      <c r="AH31" s="132">
        <v>4</v>
      </c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3"/>
      <c r="AT31" s="133"/>
      <c r="AU31" s="80" t="s">
        <v>20</v>
      </c>
      <c r="AV31" s="80" t="s">
        <v>20</v>
      </c>
      <c r="AW31" s="80" t="s">
        <v>20</v>
      </c>
      <c r="AX31" s="80" t="s">
        <v>20</v>
      </c>
      <c r="AY31" s="80" t="s">
        <v>20</v>
      </c>
      <c r="AZ31" s="80" t="s">
        <v>20</v>
      </c>
      <c r="BA31" s="80" t="s">
        <v>20</v>
      </c>
      <c r="BB31" s="80" t="s">
        <v>20</v>
      </c>
      <c r="BC31" s="80" t="s">
        <v>20</v>
      </c>
      <c r="BD31" s="136">
        <f>SUM(D31:T31,W31:AT31)</f>
        <v>36</v>
      </c>
    </row>
    <row r="32" spans="1:56" s="35" customFormat="1" ht="42" customHeight="1" thickBot="1">
      <c r="A32" s="182"/>
      <c r="B32" s="75" t="s">
        <v>142</v>
      </c>
      <c r="C32" s="79" t="s">
        <v>177</v>
      </c>
      <c r="D32" s="36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81" t="s">
        <v>20</v>
      </c>
      <c r="V32" s="81" t="s">
        <v>20</v>
      </c>
      <c r="W32" s="149">
        <v>4</v>
      </c>
      <c r="X32" s="149">
        <v>2</v>
      </c>
      <c r="Y32" s="149">
        <v>4</v>
      </c>
      <c r="Z32" s="149">
        <v>2</v>
      </c>
      <c r="AA32" s="149">
        <v>4</v>
      </c>
      <c r="AB32" s="149">
        <v>2</v>
      </c>
      <c r="AC32" s="149">
        <v>4</v>
      </c>
      <c r="AD32" s="149">
        <v>2</v>
      </c>
      <c r="AE32" s="149">
        <v>4</v>
      </c>
      <c r="AF32" s="149">
        <v>2</v>
      </c>
      <c r="AG32" s="149">
        <v>4</v>
      </c>
      <c r="AH32" s="149">
        <v>2</v>
      </c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3"/>
      <c r="AT32" s="133"/>
      <c r="AU32" s="80" t="s">
        <v>20</v>
      </c>
      <c r="AV32" s="80" t="s">
        <v>20</v>
      </c>
      <c r="AW32" s="80" t="s">
        <v>20</v>
      </c>
      <c r="AX32" s="80" t="s">
        <v>20</v>
      </c>
      <c r="AY32" s="80" t="s">
        <v>20</v>
      </c>
      <c r="AZ32" s="80" t="s">
        <v>20</v>
      </c>
      <c r="BA32" s="80" t="s">
        <v>20</v>
      </c>
      <c r="BB32" s="80" t="s">
        <v>20</v>
      </c>
      <c r="BC32" s="80" t="s">
        <v>20</v>
      </c>
      <c r="BD32" s="136">
        <f>SUM(D32:T32,W32:AT32)</f>
        <v>36</v>
      </c>
    </row>
    <row r="33" spans="1:56" ht="20.25" customHeight="1" thickBot="1" thickTop="1">
      <c r="A33" s="182"/>
      <c r="B33" s="77" t="s">
        <v>106</v>
      </c>
      <c r="C33" s="78" t="s">
        <v>107</v>
      </c>
      <c r="D33" s="82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13"/>
      <c r="Q33" s="113"/>
      <c r="R33" s="113"/>
      <c r="S33" s="113"/>
      <c r="T33" s="128">
        <v>36</v>
      </c>
      <c r="U33" s="81" t="s">
        <v>20</v>
      </c>
      <c r="V33" s="81" t="s">
        <v>20</v>
      </c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34"/>
      <c r="AS33" s="134"/>
      <c r="AT33" s="144">
        <v>36</v>
      </c>
      <c r="AU33" s="30" t="s">
        <v>20</v>
      </c>
      <c r="AV33" s="30" t="s">
        <v>20</v>
      </c>
      <c r="AW33" s="30" t="s">
        <v>20</v>
      </c>
      <c r="AX33" s="30" t="s">
        <v>20</v>
      </c>
      <c r="AY33" s="30" t="s">
        <v>20</v>
      </c>
      <c r="AZ33" s="30" t="s">
        <v>20</v>
      </c>
      <c r="BA33" s="30" t="s">
        <v>20</v>
      </c>
      <c r="BB33" s="30" t="s">
        <v>20</v>
      </c>
      <c r="BC33" s="30" t="s">
        <v>20</v>
      </c>
      <c r="BD33" s="137">
        <f>SUM(T33,AT33)</f>
        <v>72</v>
      </c>
    </row>
    <row r="34" spans="1:56" s="3" customFormat="1" ht="23.25" customHeight="1" thickBot="1">
      <c r="A34" s="183"/>
      <c r="B34" s="174" t="s">
        <v>105</v>
      </c>
      <c r="C34" s="175"/>
      <c r="D34" s="141">
        <f aca="true" t="shared" si="18" ref="D34:T34">SUM(D7,D14,D19,D33)</f>
        <v>36</v>
      </c>
      <c r="E34" s="128">
        <f t="shared" si="18"/>
        <v>36</v>
      </c>
      <c r="F34" s="128">
        <f t="shared" si="18"/>
        <v>36</v>
      </c>
      <c r="G34" s="128">
        <f t="shared" si="18"/>
        <v>36</v>
      </c>
      <c r="H34" s="128">
        <f t="shared" si="18"/>
        <v>36</v>
      </c>
      <c r="I34" s="128">
        <f t="shared" si="18"/>
        <v>36</v>
      </c>
      <c r="J34" s="128">
        <f t="shared" si="18"/>
        <v>36</v>
      </c>
      <c r="K34" s="128">
        <f t="shared" si="18"/>
        <v>36</v>
      </c>
      <c r="L34" s="128">
        <f t="shared" si="18"/>
        <v>36</v>
      </c>
      <c r="M34" s="128">
        <f t="shared" si="18"/>
        <v>36</v>
      </c>
      <c r="N34" s="128">
        <f t="shared" si="18"/>
        <v>36</v>
      </c>
      <c r="O34" s="128">
        <f t="shared" si="18"/>
        <v>36</v>
      </c>
      <c r="P34" s="128">
        <f t="shared" si="18"/>
        <v>36</v>
      </c>
      <c r="Q34" s="128">
        <f t="shared" si="18"/>
        <v>36</v>
      </c>
      <c r="R34" s="128">
        <f t="shared" si="18"/>
        <v>36</v>
      </c>
      <c r="S34" s="128">
        <f t="shared" si="18"/>
        <v>36</v>
      </c>
      <c r="T34" s="128">
        <f t="shared" si="18"/>
        <v>36</v>
      </c>
      <c r="U34" s="81" t="s">
        <v>20</v>
      </c>
      <c r="V34" s="81" t="s">
        <v>20</v>
      </c>
      <c r="W34" s="128">
        <f aca="true" t="shared" si="19" ref="W34:AT34">SUM(W7,W14,W19,W33)</f>
        <v>36</v>
      </c>
      <c r="X34" s="128">
        <f t="shared" si="19"/>
        <v>36</v>
      </c>
      <c r="Y34" s="128">
        <f t="shared" si="19"/>
        <v>36</v>
      </c>
      <c r="Z34" s="128">
        <f t="shared" si="19"/>
        <v>36</v>
      </c>
      <c r="AA34" s="128">
        <f t="shared" si="19"/>
        <v>36</v>
      </c>
      <c r="AB34" s="128">
        <f t="shared" si="19"/>
        <v>36</v>
      </c>
      <c r="AC34" s="128">
        <f t="shared" si="19"/>
        <v>36</v>
      </c>
      <c r="AD34" s="128">
        <f t="shared" si="19"/>
        <v>36</v>
      </c>
      <c r="AE34" s="128">
        <f t="shared" si="19"/>
        <v>36</v>
      </c>
      <c r="AF34" s="128">
        <f t="shared" si="19"/>
        <v>36</v>
      </c>
      <c r="AG34" s="128">
        <f t="shared" si="19"/>
        <v>36</v>
      </c>
      <c r="AH34" s="128">
        <f t="shared" si="19"/>
        <v>36</v>
      </c>
      <c r="AI34" s="128">
        <f t="shared" si="19"/>
        <v>36</v>
      </c>
      <c r="AJ34" s="128">
        <f t="shared" si="19"/>
        <v>36</v>
      </c>
      <c r="AK34" s="128">
        <f t="shared" si="19"/>
        <v>36</v>
      </c>
      <c r="AL34" s="128">
        <f t="shared" si="19"/>
        <v>36</v>
      </c>
      <c r="AM34" s="128">
        <f t="shared" si="19"/>
        <v>36</v>
      </c>
      <c r="AN34" s="128">
        <f t="shared" si="19"/>
        <v>36</v>
      </c>
      <c r="AO34" s="128">
        <f t="shared" si="19"/>
        <v>36</v>
      </c>
      <c r="AP34" s="128">
        <f t="shared" si="19"/>
        <v>36</v>
      </c>
      <c r="AQ34" s="128">
        <f t="shared" si="19"/>
        <v>36</v>
      </c>
      <c r="AR34" s="128">
        <f t="shared" si="19"/>
        <v>36</v>
      </c>
      <c r="AS34" s="128">
        <f t="shared" si="19"/>
        <v>36</v>
      </c>
      <c r="AT34" s="128">
        <f t="shared" si="19"/>
        <v>36</v>
      </c>
      <c r="AU34" s="41" t="s">
        <v>20</v>
      </c>
      <c r="AV34" s="41" t="s">
        <v>20</v>
      </c>
      <c r="AW34" s="41" t="s">
        <v>20</v>
      </c>
      <c r="AX34" s="41" t="s">
        <v>20</v>
      </c>
      <c r="AY34" s="41" t="s">
        <v>20</v>
      </c>
      <c r="AZ34" s="41" t="s">
        <v>20</v>
      </c>
      <c r="BA34" s="41" t="s">
        <v>20</v>
      </c>
      <c r="BB34" s="41" t="s">
        <v>20</v>
      </c>
      <c r="BC34" s="41" t="s">
        <v>20</v>
      </c>
      <c r="BD34" s="137">
        <f>SUM(BD7,BD14,BD19,BD33)</f>
        <v>1476</v>
      </c>
    </row>
    <row r="36" spans="2:21" ht="18.75">
      <c r="B36" s="4"/>
      <c r="C36" s="5" t="s">
        <v>44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4"/>
      <c r="Q36" s="4"/>
      <c r="R36" s="4"/>
      <c r="S36" s="4"/>
      <c r="T36" s="4"/>
      <c r="U36" s="4"/>
    </row>
    <row r="37" spans="1:21" ht="12.75">
      <c r="A37" s="6" t="s">
        <v>45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</sheetData>
  <sheetProtection/>
  <mergeCells count="24">
    <mergeCell ref="AU3:AX3"/>
    <mergeCell ref="AY2:BC2"/>
    <mergeCell ref="AY3:BC3"/>
    <mergeCell ref="B34:C34"/>
    <mergeCell ref="A5:BD5"/>
    <mergeCell ref="A7:A34"/>
    <mergeCell ref="BD2:BD4"/>
    <mergeCell ref="V2:Y2"/>
    <mergeCell ref="AA2:AC2"/>
    <mergeCell ref="D3:AT3"/>
    <mergeCell ref="A1:AW1"/>
    <mergeCell ref="AX1:BD1"/>
    <mergeCell ref="A2:A4"/>
    <mergeCell ref="B2:B4"/>
    <mergeCell ref="C2:C4"/>
    <mergeCell ref="AR2:AT2"/>
    <mergeCell ref="AI2:AK2"/>
    <mergeCell ref="AE2:AG2"/>
    <mergeCell ref="AM2:AP2"/>
    <mergeCell ref="E2:G2"/>
    <mergeCell ref="I2:K2"/>
    <mergeCell ref="M2:P2"/>
    <mergeCell ref="R2:T2"/>
    <mergeCell ref="AU2:AX2"/>
  </mergeCells>
  <hyperlinks>
    <hyperlink ref="A37" r:id="rId1" display="_ftnref1"/>
    <hyperlink ref="BD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4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3"/>
  <sheetViews>
    <sheetView tabSelected="1" zoomScaleSheetLayoutView="75" zoomScalePageLayoutView="0" workbookViewId="0" topLeftCell="A1">
      <pane xSplit="3" ySplit="6" topLeftCell="D1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B13" sqref="AB13"/>
    </sheetView>
  </sheetViews>
  <sheetFormatPr defaultColWidth="9.00390625" defaultRowHeight="12.75"/>
  <cols>
    <col min="1" max="1" width="2.75390625" style="0" customWidth="1"/>
    <col min="2" max="2" width="11.875" style="0" customWidth="1"/>
    <col min="3" max="3" width="35.875" style="0" customWidth="1"/>
    <col min="4" max="4" width="4.375" style="0" customWidth="1"/>
    <col min="5" max="5" width="4.00390625" style="0" customWidth="1"/>
    <col min="6" max="7" width="3.75390625" style="0" customWidth="1"/>
    <col min="8" max="11" width="4.125" style="0" customWidth="1"/>
    <col min="12" max="16" width="4.00390625" style="0" customWidth="1"/>
    <col min="17" max="20" width="3.875" style="0" customWidth="1"/>
    <col min="21" max="27" width="4.00390625" style="0" customWidth="1"/>
    <col min="28" max="31" width="3.875" style="0" customWidth="1"/>
    <col min="32" max="44" width="4.00390625" style="0" customWidth="1"/>
    <col min="45" max="46" width="4.00390625" style="2" customWidth="1"/>
    <col min="47" max="47" width="12.125" style="0" bestFit="1" customWidth="1"/>
  </cols>
  <sheetData>
    <row r="1" spans="1:47" ht="39" customHeight="1" thickBot="1">
      <c r="A1" s="189" t="s">
        <v>199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38"/>
    </row>
    <row r="2" spans="1:47" ht="42.75" customHeight="1" thickBot="1">
      <c r="A2" s="190" t="s">
        <v>0</v>
      </c>
      <c r="B2" s="190" t="s">
        <v>1</v>
      </c>
      <c r="C2" s="190" t="s">
        <v>2</v>
      </c>
      <c r="D2" s="160" t="s">
        <v>200</v>
      </c>
      <c r="E2" s="176" t="s">
        <v>3</v>
      </c>
      <c r="F2" s="185"/>
      <c r="G2" s="186"/>
      <c r="H2" s="161" t="s">
        <v>201</v>
      </c>
      <c r="I2" s="176" t="s">
        <v>4</v>
      </c>
      <c r="J2" s="177"/>
      <c r="K2" s="177"/>
      <c r="M2" s="160" t="s">
        <v>202</v>
      </c>
      <c r="N2" s="187" t="s">
        <v>5</v>
      </c>
      <c r="O2" s="195"/>
      <c r="P2" s="196"/>
      <c r="Q2" s="155" t="s">
        <v>203</v>
      </c>
      <c r="R2" s="187" t="s">
        <v>6</v>
      </c>
      <c r="S2" s="188"/>
      <c r="T2" s="207"/>
      <c r="U2" s="97" t="s">
        <v>204</v>
      </c>
      <c r="V2" s="187" t="s">
        <v>7</v>
      </c>
      <c r="W2" s="195"/>
      <c r="X2" s="195"/>
      <c r="Y2" s="196"/>
      <c r="Z2" s="154" t="s">
        <v>205</v>
      </c>
      <c r="AA2" s="187" t="s">
        <v>8</v>
      </c>
      <c r="AB2" s="195"/>
      <c r="AC2" s="196"/>
      <c r="AD2" s="155" t="s">
        <v>206</v>
      </c>
      <c r="AE2" s="187" t="s">
        <v>9</v>
      </c>
      <c r="AF2" s="203"/>
      <c r="AG2" s="204"/>
      <c r="AH2" s="156" t="s">
        <v>207</v>
      </c>
      <c r="AI2" s="176" t="s">
        <v>10</v>
      </c>
      <c r="AJ2" s="193"/>
      <c r="AK2" s="194"/>
      <c r="AL2" s="99" t="s">
        <v>208</v>
      </c>
      <c r="AM2" s="176" t="s">
        <v>11</v>
      </c>
      <c r="AN2" s="193"/>
      <c r="AO2" s="193"/>
      <c r="AP2" s="194"/>
      <c r="AQ2" s="100" t="s">
        <v>209</v>
      </c>
      <c r="AR2" s="176" t="s">
        <v>12</v>
      </c>
      <c r="AS2" s="193"/>
      <c r="AT2" s="194"/>
      <c r="AU2" s="197" t="s">
        <v>164</v>
      </c>
    </row>
    <row r="3" spans="1:47" ht="13.5" thickBot="1">
      <c r="A3" s="191"/>
      <c r="B3" s="191"/>
      <c r="C3" s="191"/>
      <c r="D3" s="178" t="s">
        <v>15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80"/>
      <c r="AU3" s="198"/>
    </row>
    <row r="4" spans="1:47" s="1" customFormat="1" ht="15" customHeight="1" thickBot="1">
      <c r="A4" s="192"/>
      <c r="B4" s="192"/>
      <c r="C4" s="192"/>
      <c r="D4" s="16">
        <v>35</v>
      </c>
      <c r="E4" s="16">
        <v>36</v>
      </c>
      <c r="F4" s="16">
        <v>37</v>
      </c>
      <c r="G4" s="16">
        <v>38</v>
      </c>
      <c r="H4" s="16">
        <v>39</v>
      </c>
      <c r="I4" s="16">
        <v>40</v>
      </c>
      <c r="J4" s="16">
        <v>41</v>
      </c>
      <c r="K4" s="16">
        <v>42</v>
      </c>
      <c r="L4" s="16">
        <v>43</v>
      </c>
      <c r="M4" s="16">
        <v>44</v>
      </c>
      <c r="N4" s="16">
        <v>45</v>
      </c>
      <c r="O4" s="16">
        <v>46</v>
      </c>
      <c r="P4" s="16">
        <v>47</v>
      </c>
      <c r="Q4" s="16">
        <v>48</v>
      </c>
      <c r="R4" s="16">
        <v>49</v>
      </c>
      <c r="S4" s="16">
        <v>50</v>
      </c>
      <c r="T4" s="16">
        <v>51</v>
      </c>
      <c r="U4" s="16">
        <v>52</v>
      </c>
      <c r="V4" s="18">
        <v>1</v>
      </c>
      <c r="W4" s="18">
        <v>2</v>
      </c>
      <c r="X4" s="18">
        <v>3</v>
      </c>
      <c r="Y4" s="18">
        <v>4</v>
      </c>
      <c r="Z4" s="18">
        <v>5</v>
      </c>
      <c r="AA4" s="18">
        <v>6</v>
      </c>
      <c r="AB4" s="18">
        <v>7</v>
      </c>
      <c r="AC4" s="18">
        <v>8</v>
      </c>
      <c r="AD4" s="18">
        <v>9</v>
      </c>
      <c r="AE4" s="18">
        <v>10</v>
      </c>
      <c r="AF4" s="18">
        <v>11</v>
      </c>
      <c r="AG4" s="18">
        <v>12</v>
      </c>
      <c r="AH4" s="18">
        <v>13</v>
      </c>
      <c r="AI4" s="18">
        <v>14</v>
      </c>
      <c r="AJ4" s="18">
        <v>15</v>
      </c>
      <c r="AK4" s="18">
        <v>16</v>
      </c>
      <c r="AL4" s="18">
        <v>17</v>
      </c>
      <c r="AM4" s="18">
        <v>18</v>
      </c>
      <c r="AN4" s="18">
        <v>19</v>
      </c>
      <c r="AO4" s="18">
        <v>20</v>
      </c>
      <c r="AP4" s="18">
        <v>21</v>
      </c>
      <c r="AQ4" s="18">
        <v>22</v>
      </c>
      <c r="AR4" s="18">
        <v>23</v>
      </c>
      <c r="AS4" s="18">
        <v>24</v>
      </c>
      <c r="AT4" s="18">
        <v>25</v>
      </c>
      <c r="AU4" s="199"/>
    </row>
    <row r="5" spans="1:47" ht="12" customHeight="1" thickBot="1">
      <c r="A5" s="178" t="s">
        <v>16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80"/>
    </row>
    <row r="6" spans="1:47" s="1" customFormat="1" ht="15.75" customHeight="1" thickBot="1">
      <c r="A6" s="16"/>
      <c r="B6" s="16"/>
      <c r="C6" s="16"/>
      <c r="D6" s="19">
        <v>1</v>
      </c>
      <c r="E6" s="19">
        <v>2</v>
      </c>
      <c r="F6" s="19">
        <v>3</v>
      </c>
      <c r="G6" s="19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  <c r="Q6" s="19">
        <v>14</v>
      </c>
      <c r="R6" s="19">
        <v>15</v>
      </c>
      <c r="S6" s="19">
        <v>16</v>
      </c>
      <c r="T6" s="19">
        <v>17</v>
      </c>
      <c r="U6" s="19">
        <v>18</v>
      </c>
      <c r="V6" s="19">
        <v>19</v>
      </c>
      <c r="W6" s="19">
        <v>20</v>
      </c>
      <c r="X6" s="19">
        <v>21</v>
      </c>
      <c r="Y6" s="19">
        <v>22</v>
      </c>
      <c r="Z6" s="19">
        <v>23</v>
      </c>
      <c r="AA6" s="19">
        <v>24</v>
      </c>
      <c r="AB6" s="19">
        <v>25</v>
      </c>
      <c r="AC6" s="19">
        <v>26</v>
      </c>
      <c r="AD6" s="19">
        <v>27</v>
      </c>
      <c r="AE6" s="19">
        <v>28</v>
      </c>
      <c r="AF6" s="39">
        <v>29</v>
      </c>
      <c r="AG6" s="19">
        <v>30</v>
      </c>
      <c r="AH6" s="19">
        <v>31</v>
      </c>
      <c r="AI6" s="19">
        <v>32</v>
      </c>
      <c r="AJ6" s="19">
        <v>33</v>
      </c>
      <c r="AK6" s="19">
        <v>34</v>
      </c>
      <c r="AL6" s="19">
        <v>35</v>
      </c>
      <c r="AM6" s="19">
        <v>36</v>
      </c>
      <c r="AN6" s="19">
        <v>37</v>
      </c>
      <c r="AO6" s="19">
        <v>38</v>
      </c>
      <c r="AP6" s="19">
        <v>39</v>
      </c>
      <c r="AQ6" s="19">
        <v>40</v>
      </c>
      <c r="AR6" s="19">
        <v>41</v>
      </c>
      <c r="AS6" s="20">
        <v>42</v>
      </c>
      <c r="AT6" s="20">
        <v>43</v>
      </c>
      <c r="AU6" s="21"/>
    </row>
    <row r="7" spans="1:47" ht="15" customHeight="1" thickBot="1">
      <c r="A7" s="182" t="s">
        <v>140</v>
      </c>
      <c r="B7" s="64" t="s">
        <v>77</v>
      </c>
      <c r="C7" s="65" t="s">
        <v>78</v>
      </c>
      <c r="D7" s="30">
        <f>SUM(D8:D10)</f>
        <v>10</v>
      </c>
      <c r="E7" s="30">
        <f aca="true" t="shared" si="0" ref="E7:T7">SUM(E8:E10)</f>
        <v>10</v>
      </c>
      <c r="F7" s="30">
        <f t="shared" si="0"/>
        <v>10</v>
      </c>
      <c r="G7" s="30">
        <f t="shared" si="0"/>
        <v>10</v>
      </c>
      <c r="H7" s="30">
        <f t="shared" si="0"/>
        <v>10</v>
      </c>
      <c r="I7" s="30">
        <f t="shared" si="0"/>
        <v>10</v>
      </c>
      <c r="J7" s="30">
        <f t="shared" si="0"/>
        <v>10</v>
      </c>
      <c r="K7" s="30">
        <f t="shared" si="0"/>
        <v>10</v>
      </c>
      <c r="L7" s="30">
        <f t="shared" si="0"/>
        <v>10</v>
      </c>
      <c r="M7" s="30">
        <f t="shared" si="0"/>
        <v>6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 t="s">
        <v>20</v>
      </c>
      <c r="V7" s="30" t="s">
        <v>20</v>
      </c>
      <c r="W7" s="114">
        <f aca="true" t="shared" si="1" ref="W7:AT7">SUM(W9,W10)</f>
        <v>6</v>
      </c>
      <c r="X7" s="114">
        <f t="shared" si="1"/>
        <v>6</v>
      </c>
      <c r="Y7" s="114">
        <f t="shared" si="1"/>
        <v>6</v>
      </c>
      <c r="Z7" s="114">
        <f t="shared" si="1"/>
        <v>6</v>
      </c>
      <c r="AA7" s="114">
        <f t="shared" si="1"/>
        <v>6</v>
      </c>
      <c r="AB7" s="114">
        <f t="shared" si="1"/>
        <v>6</v>
      </c>
      <c r="AC7" s="114">
        <f t="shared" si="1"/>
        <v>6</v>
      </c>
      <c r="AD7" s="114">
        <f t="shared" si="1"/>
        <v>6</v>
      </c>
      <c r="AE7" s="114">
        <f t="shared" si="1"/>
        <v>0</v>
      </c>
      <c r="AF7" s="114">
        <f t="shared" si="1"/>
        <v>0</v>
      </c>
      <c r="AG7" s="114">
        <f t="shared" si="1"/>
        <v>0</v>
      </c>
      <c r="AH7" s="114">
        <f t="shared" si="1"/>
        <v>0</v>
      </c>
      <c r="AI7" s="114">
        <f t="shared" si="1"/>
        <v>0</v>
      </c>
      <c r="AJ7" s="114">
        <f t="shared" si="1"/>
        <v>0</v>
      </c>
      <c r="AK7" s="114">
        <f t="shared" si="1"/>
        <v>0</v>
      </c>
      <c r="AL7" s="114">
        <f t="shared" si="1"/>
        <v>0</v>
      </c>
      <c r="AM7" s="114">
        <f t="shared" si="1"/>
        <v>0</v>
      </c>
      <c r="AN7" s="114">
        <f t="shared" si="1"/>
        <v>0</v>
      </c>
      <c r="AO7" s="114">
        <f t="shared" si="1"/>
        <v>0</v>
      </c>
      <c r="AP7" s="114">
        <f t="shared" si="1"/>
        <v>0</v>
      </c>
      <c r="AQ7" s="114">
        <f t="shared" si="1"/>
        <v>0</v>
      </c>
      <c r="AR7" s="114">
        <f t="shared" si="1"/>
        <v>0</v>
      </c>
      <c r="AS7" s="114">
        <f t="shared" si="1"/>
        <v>0</v>
      </c>
      <c r="AT7" s="114">
        <f t="shared" si="1"/>
        <v>0</v>
      </c>
      <c r="AU7" s="150">
        <f>SUM(D7:T7,W7:AT7)</f>
        <v>144</v>
      </c>
    </row>
    <row r="8" spans="1:47" ht="31.5" customHeight="1" thickBot="1">
      <c r="A8" s="182"/>
      <c r="B8" s="48" t="s">
        <v>193</v>
      </c>
      <c r="C8" s="45" t="s">
        <v>127</v>
      </c>
      <c r="D8" s="111">
        <v>4</v>
      </c>
      <c r="E8" s="111">
        <v>4</v>
      </c>
      <c r="F8" s="111">
        <v>4</v>
      </c>
      <c r="G8" s="111">
        <v>4</v>
      </c>
      <c r="H8" s="111">
        <v>4</v>
      </c>
      <c r="I8" s="111">
        <v>4</v>
      </c>
      <c r="J8" s="111">
        <v>4</v>
      </c>
      <c r="K8" s="111">
        <v>4</v>
      </c>
      <c r="L8" s="111">
        <v>4</v>
      </c>
      <c r="M8" s="111"/>
      <c r="N8" s="111"/>
      <c r="O8" s="111"/>
      <c r="P8" s="111"/>
      <c r="Q8" s="111"/>
      <c r="R8" s="111"/>
      <c r="S8" s="111"/>
      <c r="T8" s="111"/>
      <c r="U8" s="81" t="s">
        <v>20</v>
      </c>
      <c r="V8" s="81" t="s">
        <v>20</v>
      </c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3"/>
      <c r="AT8" s="123"/>
      <c r="AU8" s="150">
        <f>SUM(D8:T8,W8:AT8)</f>
        <v>36</v>
      </c>
    </row>
    <row r="9" spans="1:56" ht="16.5" customHeight="1" thickBot="1">
      <c r="A9" s="182"/>
      <c r="B9" s="48" t="s">
        <v>129</v>
      </c>
      <c r="C9" s="45" t="s">
        <v>130</v>
      </c>
      <c r="D9" s="111">
        <v>2</v>
      </c>
      <c r="E9" s="111">
        <v>2</v>
      </c>
      <c r="F9" s="111">
        <v>2</v>
      </c>
      <c r="G9" s="111">
        <v>2</v>
      </c>
      <c r="H9" s="111">
        <v>2</v>
      </c>
      <c r="I9" s="111">
        <v>2</v>
      </c>
      <c r="J9" s="111">
        <v>2</v>
      </c>
      <c r="K9" s="111">
        <v>2</v>
      </c>
      <c r="L9" s="111">
        <v>2</v>
      </c>
      <c r="M9" s="111">
        <v>2</v>
      </c>
      <c r="N9" s="111"/>
      <c r="O9" s="111"/>
      <c r="P9" s="111"/>
      <c r="Q9" s="111"/>
      <c r="R9" s="111"/>
      <c r="S9" s="111"/>
      <c r="T9" s="111"/>
      <c r="U9" s="81" t="s">
        <v>20</v>
      </c>
      <c r="V9" s="81" t="s">
        <v>20</v>
      </c>
      <c r="W9" s="121">
        <v>2</v>
      </c>
      <c r="X9" s="121">
        <v>2</v>
      </c>
      <c r="Y9" s="121">
        <v>2</v>
      </c>
      <c r="Z9" s="121">
        <v>2</v>
      </c>
      <c r="AA9" s="121">
        <v>2</v>
      </c>
      <c r="AB9" s="121">
        <v>2</v>
      </c>
      <c r="AC9" s="121">
        <v>2</v>
      </c>
      <c r="AD9" s="121">
        <v>2</v>
      </c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3"/>
      <c r="AT9" s="123"/>
      <c r="AU9" s="150">
        <f aca="true" t="shared" si="2" ref="AU9:AU30">SUM(D9:T9,W9:AT9)</f>
        <v>36</v>
      </c>
      <c r="BD9" s="94"/>
    </row>
    <row r="10" spans="1:56" ht="33.75" customHeight="1" thickBot="1">
      <c r="A10" s="182"/>
      <c r="B10" s="48" t="s">
        <v>138</v>
      </c>
      <c r="C10" s="45" t="s">
        <v>97</v>
      </c>
      <c r="D10" s="147">
        <v>4</v>
      </c>
      <c r="E10" s="147">
        <v>4</v>
      </c>
      <c r="F10" s="147">
        <v>4</v>
      </c>
      <c r="G10" s="147">
        <v>4</v>
      </c>
      <c r="H10" s="147">
        <v>4</v>
      </c>
      <c r="I10" s="147">
        <v>4</v>
      </c>
      <c r="J10" s="147">
        <v>4</v>
      </c>
      <c r="K10" s="147">
        <v>4</v>
      </c>
      <c r="L10" s="147">
        <v>4</v>
      </c>
      <c r="M10" s="147">
        <v>4</v>
      </c>
      <c r="N10" s="147"/>
      <c r="O10" s="147"/>
      <c r="P10" s="147"/>
      <c r="Q10" s="147"/>
      <c r="R10" s="147"/>
      <c r="S10" s="147"/>
      <c r="T10" s="147"/>
      <c r="U10" s="81" t="s">
        <v>20</v>
      </c>
      <c r="V10" s="81" t="s">
        <v>20</v>
      </c>
      <c r="W10" s="149">
        <v>4</v>
      </c>
      <c r="X10" s="149">
        <v>4</v>
      </c>
      <c r="Y10" s="149">
        <v>4</v>
      </c>
      <c r="Z10" s="149">
        <v>4</v>
      </c>
      <c r="AA10" s="149">
        <v>4</v>
      </c>
      <c r="AB10" s="149">
        <v>4</v>
      </c>
      <c r="AC10" s="149">
        <v>4</v>
      </c>
      <c r="AD10" s="149">
        <v>4</v>
      </c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3"/>
      <c r="AT10" s="123"/>
      <c r="AU10" s="150">
        <f t="shared" si="2"/>
        <v>72</v>
      </c>
      <c r="BD10" s="94"/>
    </row>
    <row r="11" spans="1:56" ht="18.75" customHeight="1" thickBot="1">
      <c r="A11" s="182"/>
      <c r="B11" s="62" t="s">
        <v>27</v>
      </c>
      <c r="C11" s="63" t="s">
        <v>28</v>
      </c>
      <c r="D11" s="116">
        <f>SUM(D12)</f>
        <v>26</v>
      </c>
      <c r="E11" s="116">
        <f aca="true" t="shared" si="3" ref="E11:AT11">SUM(E12)</f>
        <v>26</v>
      </c>
      <c r="F11" s="116">
        <f t="shared" si="3"/>
        <v>26</v>
      </c>
      <c r="G11" s="116">
        <f t="shared" si="3"/>
        <v>26</v>
      </c>
      <c r="H11" s="116">
        <f t="shared" si="3"/>
        <v>26</v>
      </c>
      <c r="I11" s="116">
        <f t="shared" si="3"/>
        <v>26</v>
      </c>
      <c r="J11" s="116">
        <f t="shared" si="3"/>
        <v>26</v>
      </c>
      <c r="K11" s="116">
        <f t="shared" si="3"/>
        <v>26</v>
      </c>
      <c r="L11" s="116">
        <f t="shared" si="3"/>
        <v>26</v>
      </c>
      <c r="M11" s="116">
        <f t="shared" si="3"/>
        <v>30</v>
      </c>
      <c r="N11" s="116">
        <f t="shared" si="3"/>
        <v>36</v>
      </c>
      <c r="O11" s="116">
        <f t="shared" si="3"/>
        <v>36</v>
      </c>
      <c r="P11" s="116">
        <f t="shared" si="3"/>
        <v>36</v>
      </c>
      <c r="Q11" s="116">
        <f t="shared" si="3"/>
        <v>36</v>
      </c>
      <c r="R11" s="116">
        <f t="shared" si="3"/>
        <v>36</v>
      </c>
      <c r="S11" s="116">
        <f t="shared" si="3"/>
        <v>36</v>
      </c>
      <c r="T11" s="116">
        <f t="shared" si="3"/>
        <v>0</v>
      </c>
      <c r="U11" s="81" t="s">
        <v>20</v>
      </c>
      <c r="V11" s="81" t="s">
        <v>20</v>
      </c>
      <c r="W11" s="116">
        <f t="shared" si="3"/>
        <v>30</v>
      </c>
      <c r="X11" s="116">
        <f t="shared" si="3"/>
        <v>30</v>
      </c>
      <c r="Y11" s="116">
        <f t="shared" si="3"/>
        <v>30</v>
      </c>
      <c r="Z11" s="116">
        <f t="shared" si="3"/>
        <v>30</v>
      </c>
      <c r="AA11" s="116">
        <f t="shared" si="3"/>
        <v>30</v>
      </c>
      <c r="AB11" s="116">
        <f t="shared" si="3"/>
        <v>30</v>
      </c>
      <c r="AC11" s="116">
        <f t="shared" si="3"/>
        <v>30</v>
      </c>
      <c r="AD11" s="116">
        <f t="shared" si="3"/>
        <v>30</v>
      </c>
      <c r="AE11" s="116">
        <f t="shared" si="3"/>
        <v>36</v>
      </c>
      <c r="AF11" s="116">
        <f t="shared" si="3"/>
        <v>36</v>
      </c>
      <c r="AG11" s="116">
        <f t="shared" si="3"/>
        <v>36</v>
      </c>
      <c r="AH11" s="116">
        <f t="shared" si="3"/>
        <v>36</v>
      </c>
      <c r="AI11" s="116">
        <f t="shared" si="3"/>
        <v>36</v>
      </c>
      <c r="AJ11" s="116">
        <f t="shared" si="3"/>
        <v>36</v>
      </c>
      <c r="AK11" s="116">
        <f t="shared" si="3"/>
        <v>36</v>
      </c>
      <c r="AL11" s="116">
        <f t="shared" si="3"/>
        <v>36</v>
      </c>
      <c r="AM11" s="116">
        <f t="shared" si="3"/>
        <v>36</v>
      </c>
      <c r="AN11" s="116">
        <f t="shared" si="3"/>
        <v>36</v>
      </c>
      <c r="AO11" s="116">
        <f t="shared" si="3"/>
        <v>36</v>
      </c>
      <c r="AP11" s="116">
        <f t="shared" si="3"/>
        <v>36</v>
      </c>
      <c r="AQ11" s="116">
        <f t="shared" si="3"/>
        <v>36</v>
      </c>
      <c r="AR11" s="116">
        <f t="shared" si="3"/>
        <v>0</v>
      </c>
      <c r="AS11" s="116">
        <f t="shared" si="3"/>
        <v>0</v>
      </c>
      <c r="AT11" s="116">
        <f t="shared" si="3"/>
        <v>0</v>
      </c>
      <c r="AU11" s="151">
        <f t="shared" si="2"/>
        <v>1188</v>
      </c>
      <c r="BD11" s="94"/>
    </row>
    <row r="12" spans="1:56" ht="16.5" customHeight="1" thickBot="1">
      <c r="A12" s="182"/>
      <c r="B12" s="51" t="s">
        <v>82</v>
      </c>
      <c r="C12" s="52" t="s">
        <v>29</v>
      </c>
      <c r="D12" s="111">
        <f>SUM(D13,D18,D23)</f>
        <v>26</v>
      </c>
      <c r="E12" s="111">
        <f aca="true" t="shared" si="4" ref="E12:T12">SUM(E13,E18,E23)</f>
        <v>26</v>
      </c>
      <c r="F12" s="111">
        <f t="shared" si="4"/>
        <v>26</v>
      </c>
      <c r="G12" s="111">
        <f t="shared" si="4"/>
        <v>26</v>
      </c>
      <c r="H12" s="111">
        <f t="shared" si="4"/>
        <v>26</v>
      </c>
      <c r="I12" s="111">
        <f t="shared" si="4"/>
        <v>26</v>
      </c>
      <c r="J12" s="111">
        <f t="shared" si="4"/>
        <v>26</v>
      </c>
      <c r="K12" s="111">
        <f t="shared" si="4"/>
        <v>26</v>
      </c>
      <c r="L12" s="111">
        <f t="shared" si="4"/>
        <v>26</v>
      </c>
      <c r="M12" s="111">
        <f t="shared" si="4"/>
        <v>30</v>
      </c>
      <c r="N12" s="111">
        <f t="shared" si="4"/>
        <v>36</v>
      </c>
      <c r="O12" s="111">
        <f t="shared" si="4"/>
        <v>36</v>
      </c>
      <c r="P12" s="111">
        <f t="shared" si="4"/>
        <v>36</v>
      </c>
      <c r="Q12" s="111">
        <f t="shared" si="4"/>
        <v>36</v>
      </c>
      <c r="R12" s="111">
        <f t="shared" si="4"/>
        <v>36</v>
      </c>
      <c r="S12" s="111">
        <f t="shared" si="4"/>
        <v>36</v>
      </c>
      <c r="T12" s="111">
        <f t="shared" si="4"/>
        <v>0</v>
      </c>
      <c r="U12" s="81" t="s">
        <v>20</v>
      </c>
      <c r="V12" s="81" t="s">
        <v>20</v>
      </c>
      <c r="W12" s="111">
        <f>SUM(W13,W18,W23)</f>
        <v>30</v>
      </c>
      <c r="X12" s="111">
        <f aca="true" t="shared" si="5" ref="X12:AS12">SUM(X13,X18,X23)</f>
        <v>30</v>
      </c>
      <c r="Y12" s="111">
        <f t="shared" si="5"/>
        <v>30</v>
      </c>
      <c r="Z12" s="111">
        <f t="shared" si="5"/>
        <v>30</v>
      </c>
      <c r="AA12" s="111">
        <f t="shared" si="5"/>
        <v>30</v>
      </c>
      <c r="AB12" s="111">
        <f t="shared" si="5"/>
        <v>30</v>
      </c>
      <c r="AC12" s="111">
        <f t="shared" si="5"/>
        <v>30</v>
      </c>
      <c r="AD12" s="111">
        <f t="shared" si="5"/>
        <v>30</v>
      </c>
      <c r="AE12" s="111">
        <f t="shared" si="5"/>
        <v>36</v>
      </c>
      <c r="AF12" s="111">
        <f t="shared" si="5"/>
        <v>36</v>
      </c>
      <c r="AG12" s="111">
        <f t="shared" si="5"/>
        <v>36</v>
      </c>
      <c r="AH12" s="111">
        <f t="shared" si="5"/>
        <v>36</v>
      </c>
      <c r="AI12" s="111">
        <f t="shared" si="5"/>
        <v>36</v>
      </c>
      <c r="AJ12" s="111">
        <f t="shared" si="5"/>
        <v>36</v>
      </c>
      <c r="AK12" s="111">
        <f t="shared" si="5"/>
        <v>36</v>
      </c>
      <c r="AL12" s="111">
        <f t="shared" si="5"/>
        <v>36</v>
      </c>
      <c r="AM12" s="111">
        <f t="shared" si="5"/>
        <v>36</v>
      </c>
      <c r="AN12" s="111">
        <f t="shared" si="5"/>
        <v>36</v>
      </c>
      <c r="AO12" s="111">
        <f t="shared" si="5"/>
        <v>36</v>
      </c>
      <c r="AP12" s="111">
        <f t="shared" si="5"/>
        <v>36</v>
      </c>
      <c r="AQ12" s="111">
        <f t="shared" si="5"/>
        <v>36</v>
      </c>
      <c r="AR12" s="111">
        <f>SUM(AR13,AR18,)</f>
        <v>0</v>
      </c>
      <c r="AS12" s="111">
        <f t="shared" si="5"/>
        <v>0</v>
      </c>
      <c r="AT12" s="111">
        <f>SUM(AT13,AT18,AR23)</f>
        <v>0</v>
      </c>
      <c r="AU12" s="150">
        <f t="shared" si="2"/>
        <v>1188</v>
      </c>
      <c r="BD12" s="94"/>
    </row>
    <row r="13" spans="1:56" s="34" customFormat="1" ht="54" customHeight="1" thickBot="1">
      <c r="A13" s="182"/>
      <c r="B13" s="83" t="s">
        <v>35</v>
      </c>
      <c r="C13" s="84" t="s">
        <v>137</v>
      </c>
      <c r="D13" s="126">
        <f>SUM(D14:D16)</f>
        <v>10</v>
      </c>
      <c r="E13" s="126">
        <f aca="true" t="shared" si="6" ref="E13:S13">SUM(E14:E16)</f>
        <v>10</v>
      </c>
      <c r="F13" s="126">
        <f t="shared" si="6"/>
        <v>10</v>
      </c>
      <c r="G13" s="126">
        <f t="shared" si="6"/>
        <v>10</v>
      </c>
      <c r="H13" s="126">
        <f t="shared" si="6"/>
        <v>10</v>
      </c>
      <c r="I13" s="126">
        <f t="shared" si="6"/>
        <v>10</v>
      </c>
      <c r="J13" s="126">
        <f t="shared" si="6"/>
        <v>10</v>
      </c>
      <c r="K13" s="126">
        <f t="shared" si="6"/>
        <v>10</v>
      </c>
      <c r="L13" s="126">
        <f t="shared" si="6"/>
        <v>10</v>
      </c>
      <c r="M13" s="126">
        <f t="shared" si="6"/>
        <v>14</v>
      </c>
      <c r="N13" s="126">
        <f t="shared" si="6"/>
        <v>36</v>
      </c>
      <c r="O13" s="126">
        <f t="shared" si="6"/>
        <v>36</v>
      </c>
      <c r="P13" s="126">
        <f t="shared" si="6"/>
        <v>0</v>
      </c>
      <c r="Q13" s="126">
        <f t="shared" si="6"/>
        <v>36</v>
      </c>
      <c r="R13" s="126">
        <f t="shared" si="6"/>
        <v>36</v>
      </c>
      <c r="S13" s="126">
        <f t="shared" si="6"/>
        <v>36</v>
      </c>
      <c r="T13" s="142" t="s">
        <v>165</v>
      </c>
      <c r="U13" s="81" t="s">
        <v>20</v>
      </c>
      <c r="V13" s="81" t="s">
        <v>20</v>
      </c>
      <c r="W13" s="126">
        <f aca="true" t="shared" si="7" ref="W13:AT13">SUM(W14:W16)</f>
        <v>0</v>
      </c>
      <c r="X13" s="126">
        <f t="shared" si="7"/>
        <v>0</v>
      </c>
      <c r="Y13" s="126">
        <f t="shared" si="7"/>
        <v>0</v>
      </c>
      <c r="Z13" s="126">
        <f t="shared" si="7"/>
        <v>0</v>
      </c>
      <c r="AA13" s="126">
        <f t="shared" si="7"/>
        <v>0</v>
      </c>
      <c r="AB13" s="126">
        <f t="shared" si="7"/>
        <v>0</v>
      </c>
      <c r="AC13" s="126">
        <f t="shared" si="7"/>
        <v>0</v>
      </c>
      <c r="AD13" s="126">
        <f t="shared" si="7"/>
        <v>0</v>
      </c>
      <c r="AE13" s="126">
        <f t="shared" si="7"/>
        <v>0</v>
      </c>
      <c r="AF13" s="126">
        <f t="shared" si="7"/>
        <v>0</v>
      </c>
      <c r="AG13" s="126">
        <f t="shared" si="7"/>
        <v>0</v>
      </c>
      <c r="AH13" s="126">
        <f t="shared" si="7"/>
        <v>0</v>
      </c>
      <c r="AI13" s="126">
        <f t="shared" si="7"/>
        <v>0</v>
      </c>
      <c r="AJ13" s="126">
        <f t="shared" si="7"/>
        <v>0</v>
      </c>
      <c r="AK13" s="126">
        <f t="shared" si="7"/>
        <v>0</v>
      </c>
      <c r="AL13" s="126">
        <f t="shared" si="7"/>
        <v>0</v>
      </c>
      <c r="AM13" s="126">
        <f t="shared" si="7"/>
        <v>0</v>
      </c>
      <c r="AN13" s="126">
        <f t="shared" si="7"/>
        <v>0</v>
      </c>
      <c r="AO13" s="126">
        <f t="shared" si="7"/>
        <v>0</v>
      </c>
      <c r="AP13" s="126">
        <f t="shared" si="7"/>
        <v>0</v>
      </c>
      <c r="AQ13" s="126">
        <f t="shared" si="7"/>
        <v>0</v>
      </c>
      <c r="AR13" s="126">
        <f t="shared" si="7"/>
        <v>0</v>
      </c>
      <c r="AS13" s="126">
        <f t="shared" si="7"/>
        <v>0</v>
      </c>
      <c r="AT13" s="126">
        <f t="shared" si="7"/>
        <v>0</v>
      </c>
      <c r="AU13" s="152">
        <f t="shared" si="2"/>
        <v>284</v>
      </c>
      <c r="AV13" s="92"/>
      <c r="AW13" s="92"/>
      <c r="AX13" s="92"/>
      <c r="AY13" s="92"/>
      <c r="AZ13" s="92"/>
      <c r="BA13" s="92"/>
      <c r="BB13" s="92"/>
      <c r="BC13" s="92"/>
      <c r="BD13" s="95"/>
    </row>
    <row r="14" spans="1:56" s="34" customFormat="1" ht="52.5" customHeight="1" thickBot="1">
      <c r="A14" s="182"/>
      <c r="B14" s="75" t="s">
        <v>142</v>
      </c>
      <c r="C14" s="79" t="s">
        <v>143</v>
      </c>
      <c r="D14" s="127">
        <v>10</v>
      </c>
      <c r="E14" s="127">
        <v>10</v>
      </c>
      <c r="F14" s="127">
        <v>10</v>
      </c>
      <c r="G14" s="127">
        <v>10</v>
      </c>
      <c r="H14" s="127">
        <v>10</v>
      </c>
      <c r="I14" s="127">
        <v>10</v>
      </c>
      <c r="J14" s="127">
        <v>10</v>
      </c>
      <c r="K14" s="127">
        <v>10</v>
      </c>
      <c r="L14" s="127">
        <v>10</v>
      </c>
      <c r="M14" s="127">
        <v>14</v>
      </c>
      <c r="N14" s="127"/>
      <c r="O14" s="127"/>
      <c r="P14" s="127"/>
      <c r="Q14" s="127"/>
      <c r="R14" s="127"/>
      <c r="S14" s="127"/>
      <c r="T14" s="127"/>
      <c r="U14" s="81" t="s">
        <v>20</v>
      </c>
      <c r="V14" s="81" t="s">
        <v>20</v>
      </c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3"/>
      <c r="AT14" s="133"/>
      <c r="AU14" s="150">
        <f t="shared" si="2"/>
        <v>104</v>
      </c>
      <c r="AV14" s="92"/>
      <c r="AW14" s="92"/>
      <c r="AX14" s="92"/>
      <c r="AY14" s="92"/>
      <c r="AZ14" s="92"/>
      <c r="BA14" s="92"/>
      <c r="BB14" s="92"/>
      <c r="BC14" s="92"/>
      <c r="BD14" s="95"/>
    </row>
    <row r="15" spans="1:56" s="34" customFormat="1" ht="16.5" customHeight="1" thickBot="1">
      <c r="A15" s="182"/>
      <c r="B15" s="75" t="s">
        <v>139</v>
      </c>
      <c r="C15" s="57" t="s">
        <v>31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>
        <v>36</v>
      </c>
      <c r="O15" s="127">
        <v>36</v>
      </c>
      <c r="P15" s="127"/>
      <c r="Q15" s="127"/>
      <c r="R15" s="127"/>
      <c r="S15" s="127"/>
      <c r="T15" s="127"/>
      <c r="U15" s="81" t="s">
        <v>20</v>
      </c>
      <c r="V15" s="81" t="s">
        <v>20</v>
      </c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3"/>
      <c r="AT15" s="133"/>
      <c r="AU15" s="150">
        <f t="shared" si="2"/>
        <v>72</v>
      </c>
      <c r="AV15" s="92"/>
      <c r="AW15" s="92"/>
      <c r="AX15" s="92"/>
      <c r="AY15" s="92"/>
      <c r="AZ15" s="92"/>
      <c r="BA15" s="92"/>
      <c r="BB15" s="92"/>
      <c r="BC15" s="92"/>
      <c r="BD15" s="95"/>
    </row>
    <row r="16" spans="1:56" s="34" customFormat="1" ht="18" customHeight="1" thickBot="1">
      <c r="A16" s="182"/>
      <c r="B16" s="75" t="s">
        <v>37</v>
      </c>
      <c r="C16" s="57" t="s">
        <v>32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>
        <v>36</v>
      </c>
      <c r="R16" s="127">
        <v>36</v>
      </c>
      <c r="S16" s="127">
        <v>36</v>
      </c>
      <c r="T16" s="127"/>
      <c r="U16" s="81" t="s">
        <v>20</v>
      </c>
      <c r="V16" s="81" t="s">
        <v>20</v>
      </c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3"/>
      <c r="AU16" s="150">
        <f t="shared" si="2"/>
        <v>108</v>
      </c>
      <c r="AV16" s="92"/>
      <c r="AW16" s="92"/>
      <c r="AX16" s="92"/>
      <c r="AY16" s="92"/>
      <c r="AZ16" s="92"/>
      <c r="BA16" s="92"/>
      <c r="BB16" s="92"/>
      <c r="BC16" s="92"/>
      <c r="BD16" s="95"/>
    </row>
    <row r="17" spans="1:56" s="34" customFormat="1" ht="0.75" customHeight="1" thickBot="1">
      <c r="A17" s="182"/>
      <c r="B17" s="88" t="s">
        <v>40</v>
      </c>
      <c r="C17" s="42" t="s">
        <v>32</v>
      </c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81" t="s">
        <v>20</v>
      </c>
      <c r="V17" s="81" t="s">
        <v>20</v>
      </c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32"/>
      <c r="AT17" s="132"/>
      <c r="AU17" s="150">
        <f t="shared" si="2"/>
        <v>0</v>
      </c>
      <c r="AV17" s="93"/>
      <c r="AW17" s="93"/>
      <c r="AX17" s="93"/>
      <c r="AY17" s="93"/>
      <c r="AZ17" s="93"/>
      <c r="BA17" s="93"/>
      <c r="BB17" s="93"/>
      <c r="BC17" s="93"/>
      <c r="BD17" s="93"/>
    </row>
    <row r="18" spans="1:56" s="34" customFormat="1" ht="40.5" customHeight="1" thickBot="1">
      <c r="A18" s="182"/>
      <c r="B18" s="83" t="s">
        <v>38</v>
      </c>
      <c r="C18" s="84" t="s">
        <v>145</v>
      </c>
      <c r="D18" s="126">
        <f>SUM(D19:D22)</f>
        <v>16</v>
      </c>
      <c r="E18" s="126">
        <f aca="true" t="shared" si="8" ref="E18:T18">SUM(E19:E22)</f>
        <v>16</v>
      </c>
      <c r="F18" s="126">
        <f t="shared" si="8"/>
        <v>16</v>
      </c>
      <c r="G18" s="126">
        <f t="shared" si="8"/>
        <v>16</v>
      </c>
      <c r="H18" s="126">
        <f t="shared" si="8"/>
        <v>16</v>
      </c>
      <c r="I18" s="126">
        <f t="shared" si="8"/>
        <v>16</v>
      </c>
      <c r="J18" s="126">
        <f t="shared" si="8"/>
        <v>16</v>
      </c>
      <c r="K18" s="126">
        <f t="shared" si="8"/>
        <v>16</v>
      </c>
      <c r="L18" s="126">
        <f t="shared" si="8"/>
        <v>16</v>
      </c>
      <c r="M18" s="126">
        <f t="shared" si="8"/>
        <v>16</v>
      </c>
      <c r="N18" s="126">
        <f t="shared" si="8"/>
        <v>0</v>
      </c>
      <c r="O18" s="126">
        <f t="shared" si="8"/>
        <v>0</v>
      </c>
      <c r="P18" s="126">
        <f t="shared" si="8"/>
        <v>36</v>
      </c>
      <c r="Q18" s="126">
        <f t="shared" si="8"/>
        <v>0</v>
      </c>
      <c r="R18" s="126">
        <f t="shared" si="8"/>
        <v>0</v>
      </c>
      <c r="S18" s="126">
        <f t="shared" si="8"/>
        <v>0</v>
      </c>
      <c r="T18" s="126">
        <f t="shared" si="8"/>
        <v>0</v>
      </c>
      <c r="U18" s="81" t="s">
        <v>20</v>
      </c>
      <c r="V18" s="81" t="s">
        <v>20</v>
      </c>
      <c r="W18" s="126">
        <f>SUM(W19:W22)</f>
        <v>0</v>
      </c>
      <c r="X18" s="126">
        <f aca="true" t="shared" si="9" ref="X18:AQ18">SUM(X19:X22)</f>
        <v>0</v>
      </c>
      <c r="Y18" s="126">
        <f t="shared" si="9"/>
        <v>0</v>
      </c>
      <c r="Z18" s="126">
        <f t="shared" si="9"/>
        <v>0</v>
      </c>
      <c r="AA18" s="126">
        <f t="shared" si="9"/>
        <v>0</v>
      </c>
      <c r="AB18" s="126">
        <f t="shared" si="9"/>
        <v>0</v>
      </c>
      <c r="AC18" s="126">
        <f t="shared" si="9"/>
        <v>0</v>
      </c>
      <c r="AD18" s="126">
        <f t="shared" si="9"/>
        <v>0</v>
      </c>
      <c r="AE18" s="126">
        <f t="shared" si="9"/>
        <v>0</v>
      </c>
      <c r="AF18" s="126">
        <f t="shared" si="9"/>
        <v>0</v>
      </c>
      <c r="AG18" s="126">
        <f t="shared" si="9"/>
        <v>0</v>
      </c>
      <c r="AH18" s="126">
        <f t="shared" si="9"/>
        <v>0</v>
      </c>
      <c r="AI18" s="126">
        <f t="shared" si="9"/>
        <v>36</v>
      </c>
      <c r="AJ18" s="126">
        <f t="shared" si="9"/>
        <v>36</v>
      </c>
      <c r="AK18" s="126">
        <f t="shared" si="9"/>
        <v>36</v>
      </c>
      <c r="AL18" s="126">
        <f t="shared" si="9"/>
        <v>0</v>
      </c>
      <c r="AM18" s="126">
        <f t="shared" si="9"/>
        <v>0</v>
      </c>
      <c r="AN18" s="126">
        <f t="shared" si="9"/>
        <v>0</v>
      </c>
      <c r="AO18" s="126">
        <f t="shared" si="9"/>
        <v>0</v>
      </c>
      <c r="AP18" s="126">
        <f t="shared" si="9"/>
        <v>0</v>
      </c>
      <c r="AQ18" s="126">
        <f t="shared" si="9"/>
        <v>0</v>
      </c>
      <c r="AR18" s="142" t="s">
        <v>165</v>
      </c>
      <c r="AS18" s="126"/>
      <c r="AT18" s="142"/>
      <c r="AU18" s="152">
        <f t="shared" si="2"/>
        <v>304</v>
      </c>
      <c r="AV18" s="92"/>
      <c r="AW18" s="92"/>
      <c r="AX18" s="92"/>
      <c r="AY18" s="92"/>
      <c r="AZ18" s="92"/>
      <c r="BA18" s="92"/>
      <c r="BB18" s="92"/>
      <c r="BC18" s="92"/>
      <c r="BD18" s="95"/>
    </row>
    <row r="19" spans="1:56" s="34" customFormat="1" ht="40.5" customHeight="1" thickBot="1">
      <c r="A19" s="182"/>
      <c r="B19" s="75" t="s">
        <v>39</v>
      </c>
      <c r="C19" s="79" t="s">
        <v>146</v>
      </c>
      <c r="D19" s="127">
        <v>8</v>
      </c>
      <c r="E19" s="127">
        <v>8</v>
      </c>
      <c r="F19" s="127">
        <v>8</v>
      </c>
      <c r="G19" s="127">
        <v>8</v>
      </c>
      <c r="H19" s="127">
        <v>8</v>
      </c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45" t="s">
        <v>166</v>
      </c>
      <c r="U19" s="81" t="s">
        <v>20</v>
      </c>
      <c r="V19" s="81" t="s">
        <v>20</v>
      </c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3"/>
      <c r="AT19" s="133"/>
      <c r="AU19" s="150">
        <f t="shared" si="2"/>
        <v>40</v>
      </c>
      <c r="AV19" s="92"/>
      <c r="AW19" s="92"/>
      <c r="AX19" s="92"/>
      <c r="AY19" s="92"/>
      <c r="AZ19" s="92"/>
      <c r="BA19" s="92"/>
      <c r="BB19" s="92"/>
      <c r="BC19" s="92"/>
      <c r="BD19" s="95"/>
    </row>
    <row r="20" spans="1:56" s="34" customFormat="1" ht="39" customHeight="1" thickBot="1">
      <c r="A20" s="182"/>
      <c r="B20" s="75" t="s">
        <v>144</v>
      </c>
      <c r="C20" s="79" t="s">
        <v>147</v>
      </c>
      <c r="D20" s="127">
        <v>8</v>
      </c>
      <c r="E20" s="127">
        <v>8</v>
      </c>
      <c r="F20" s="127">
        <v>8</v>
      </c>
      <c r="G20" s="127">
        <v>8</v>
      </c>
      <c r="H20" s="127">
        <v>8</v>
      </c>
      <c r="I20" s="127">
        <v>16</v>
      </c>
      <c r="J20" s="127">
        <v>16</v>
      </c>
      <c r="K20" s="127">
        <v>16</v>
      </c>
      <c r="L20" s="127">
        <v>16</v>
      </c>
      <c r="M20" s="127">
        <v>16</v>
      </c>
      <c r="N20" s="127"/>
      <c r="O20" s="127"/>
      <c r="P20" s="127"/>
      <c r="Q20" s="127"/>
      <c r="R20" s="127"/>
      <c r="S20" s="127"/>
      <c r="T20" s="145" t="s">
        <v>166</v>
      </c>
      <c r="U20" s="81" t="s">
        <v>20</v>
      </c>
      <c r="V20" s="81" t="s">
        <v>20</v>
      </c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3"/>
      <c r="AT20" s="133"/>
      <c r="AU20" s="150">
        <f t="shared" si="2"/>
        <v>120</v>
      </c>
      <c r="AV20" s="92"/>
      <c r="AW20" s="92"/>
      <c r="AX20" s="92"/>
      <c r="AY20" s="92"/>
      <c r="AZ20" s="92"/>
      <c r="BA20" s="92"/>
      <c r="BB20" s="92"/>
      <c r="BC20" s="92"/>
      <c r="BD20" s="95"/>
    </row>
    <row r="21" spans="1:56" s="34" customFormat="1" ht="15" customHeight="1" thickBot="1">
      <c r="A21" s="182"/>
      <c r="B21" s="75" t="s">
        <v>96</v>
      </c>
      <c r="C21" s="57" t="s">
        <v>31</v>
      </c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>
        <v>36</v>
      </c>
      <c r="Q21" s="127"/>
      <c r="R21" s="127"/>
      <c r="S21" s="127"/>
      <c r="T21" s="127"/>
      <c r="U21" s="81" t="s">
        <v>20</v>
      </c>
      <c r="V21" s="81" t="s">
        <v>20</v>
      </c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>
        <v>36</v>
      </c>
      <c r="AJ21" s="132"/>
      <c r="AK21" s="132"/>
      <c r="AL21" s="132"/>
      <c r="AM21" s="132"/>
      <c r="AN21" s="132"/>
      <c r="AO21" s="132"/>
      <c r="AP21" s="132"/>
      <c r="AQ21" s="132"/>
      <c r="AR21" s="132"/>
      <c r="AS21" s="133"/>
      <c r="AT21" s="133"/>
      <c r="AU21" s="150">
        <f t="shared" si="2"/>
        <v>72</v>
      </c>
      <c r="AV21" s="92"/>
      <c r="AW21" s="92"/>
      <c r="AX21" s="92"/>
      <c r="AY21" s="92"/>
      <c r="AZ21" s="92"/>
      <c r="BA21" s="92"/>
      <c r="BB21" s="92"/>
      <c r="BC21" s="92"/>
      <c r="BD21" s="95"/>
    </row>
    <row r="22" spans="1:56" s="34" customFormat="1" ht="15" customHeight="1" thickBot="1">
      <c r="A22" s="182"/>
      <c r="B22" s="75" t="s">
        <v>40</v>
      </c>
      <c r="C22" s="57" t="s">
        <v>32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81" t="s">
        <v>20</v>
      </c>
      <c r="V22" s="81" t="s">
        <v>20</v>
      </c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>
        <v>36</v>
      </c>
      <c r="AK22" s="132">
        <v>36</v>
      </c>
      <c r="AL22" s="132"/>
      <c r="AM22" s="132"/>
      <c r="AN22" s="132"/>
      <c r="AO22" s="132"/>
      <c r="AP22" s="132"/>
      <c r="AQ22" s="132"/>
      <c r="AR22" s="132"/>
      <c r="AS22" s="132"/>
      <c r="AT22" s="133"/>
      <c r="AU22" s="150">
        <f t="shared" si="2"/>
        <v>72</v>
      </c>
      <c r="AV22" s="92"/>
      <c r="AW22" s="92"/>
      <c r="AX22" s="92"/>
      <c r="AY22" s="92"/>
      <c r="AZ22" s="92"/>
      <c r="BA22" s="92"/>
      <c r="BB22" s="92"/>
      <c r="BC22" s="92"/>
      <c r="BD22" s="95"/>
    </row>
    <row r="23" spans="1:56" s="34" customFormat="1" ht="54.75" customHeight="1" thickBot="1">
      <c r="A23" s="182"/>
      <c r="B23" s="83" t="s">
        <v>41</v>
      </c>
      <c r="C23" s="84" t="s">
        <v>149</v>
      </c>
      <c r="D23" s="126">
        <f>SUM(D24:D27)</f>
        <v>0</v>
      </c>
      <c r="E23" s="126">
        <f aca="true" t="shared" si="10" ref="E23:T23">SUM(E24:E27)</f>
        <v>0</v>
      </c>
      <c r="F23" s="126">
        <f t="shared" si="10"/>
        <v>0</v>
      </c>
      <c r="G23" s="126">
        <f t="shared" si="10"/>
        <v>0</v>
      </c>
      <c r="H23" s="126">
        <f t="shared" si="10"/>
        <v>0</v>
      </c>
      <c r="I23" s="126">
        <f t="shared" si="10"/>
        <v>0</v>
      </c>
      <c r="J23" s="126">
        <f t="shared" si="10"/>
        <v>0</v>
      </c>
      <c r="K23" s="126">
        <f t="shared" si="10"/>
        <v>0</v>
      </c>
      <c r="L23" s="126">
        <f t="shared" si="10"/>
        <v>0</v>
      </c>
      <c r="M23" s="126">
        <f t="shared" si="10"/>
        <v>0</v>
      </c>
      <c r="N23" s="126">
        <f t="shared" si="10"/>
        <v>0</v>
      </c>
      <c r="O23" s="126">
        <f t="shared" si="10"/>
        <v>0</v>
      </c>
      <c r="P23" s="126">
        <f t="shared" si="10"/>
        <v>0</v>
      </c>
      <c r="Q23" s="126">
        <f t="shared" si="10"/>
        <v>0</v>
      </c>
      <c r="R23" s="126">
        <f t="shared" si="10"/>
        <v>0</v>
      </c>
      <c r="S23" s="126">
        <f t="shared" si="10"/>
        <v>0</v>
      </c>
      <c r="T23" s="126">
        <f t="shared" si="10"/>
        <v>0</v>
      </c>
      <c r="U23" s="81" t="s">
        <v>20</v>
      </c>
      <c r="V23" s="81" t="s">
        <v>20</v>
      </c>
      <c r="W23" s="126">
        <f>SUM(W24:W27)</f>
        <v>30</v>
      </c>
      <c r="X23" s="126">
        <f aca="true" t="shared" si="11" ref="X23:AQ23">SUM(X24:X27)</f>
        <v>30</v>
      </c>
      <c r="Y23" s="126">
        <f t="shared" si="11"/>
        <v>30</v>
      </c>
      <c r="Z23" s="126">
        <f t="shared" si="11"/>
        <v>30</v>
      </c>
      <c r="AA23" s="126">
        <f t="shared" si="11"/>
        <v>30</v>
      </c>
      <c r="AB23" s="126">
        <f t="shared" si="11"/>
        <v>30</v>
      </c>
      <c r="AC23" s="126">
        <f t="shared" si="11"/>
        <v>30</v>
      </c>
      <c r="AD23" s="126">
        <f t="shared" si="11"/>
        <v>30</v>
      </c>
      <c r="AE23" s="126">
        <f t="shared" si="11"/>
        <v>36</v>
      </c>
      <c r="AF23" s="126">
        <f t="shared" si="11"/>
        <v>36</v>
      </c>
      <c r="AG23" s="126">
        <f t="shared" si="11"/>
        <v>36</v>
      </c>
      <c r="AH23" s="126">
        <f t="shared" si="11"/>
        <v>36</v>
      </c>
      <c r="AI23" s="126">
        <f t="shared" si="11"/>
        <v>0</v>
      </c>
      <c r="AJ23" s="126">
        <f t="shared" si="11"/>
        <v>0</v>
      </c>
      <c r="AK23" s="126">
        <f t="shared" si="11"/>
        <v>0</v>
      </c>
      <c r="AL23" s="126">
        <f t="shared" si="11"/>
        <v>36</v>
      </c>
      <c r="AM23" s="126">
        <f t="shared" si="11"/>
        <v>36</v>
      </c>
      <c r="AN23" s="126">
        <f t="shared" si="11"/>
        <v>36</v>
      </c>
      <c r="AO23" s="126">
        <f t="shared" si="11"/>
        <v>36</v>
      </c>
      <c r="AP23" s="126">
        <f t="shared" si="11"/>
        <v>36</v>
      </c>
      <c r="AQ23" s="126">
        <f t="shared" si="11"/>
        <v>36</v>
      </c>
      <c r="AR23" s="142" t="s">
        <v>165</v>
      </c>
      <c r="AS23" s="126"/>
      <c r="AT23" s="126"/>
      <c r="AU23" s="152">
        <f>SUM(D23:T23,W23:AS23)</f>
        <v>600</v>
      </c>
      <c r="AV23" s="92"/>
      <c r="AW23" s="92"/>
      <c r="AX23" s="92"/>
      <c r="AY23" s="92"/>
      <c r="AZ23" s="92"/>
      <c r="BA23" s="92"/>
      <c r="BB23" s="92"/>
      <c r="BC23" s="92"/>
      <c r="BD23" s="95"/>
    </row>
    <row r="24" spans="1:56" ht="38.25" customHeight="1" thickBot="1">
      <c r="A24" s="182"/>
      <c r="B24" s="75" t="s">
        <v>42</v>
      </c>
      <c r="C24" s="79" t="s">
        <v>150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81" t="s">
        <v>20</v>
      </c>
      <c r="V24" s="81" t="s">
        <v>20</v>
      </c>
      <c r="W24" s="132">
        <v>6</v>
      </c>
      <c r="X24" s="132">
        <v>4</v>
      </c>
      <c r="Y24" s="132">
        <v>6</v>
      </c>
      <c r="Z24" s="132">
        <v>4</v>
      </c>
      <c r="AA24" s="132">
        <v>6</v>
      </c>
      <c r="AB24" s="132">
        <v>4</v>
      </c>
      <c r="AC24" s="132">
        <v>6</v>
      </c>
      <c r="AD24" s="132">
        <v>4</v>
      </c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3"/>
      <c r="AT24" s="133"/>
      <c r="AU24" s="150">
        <f t="shared" si="2"/>
        <v>40</v>
      </c>
      <c r="AV24" s="92"/>
      <c r="AW24" s="92"/>
      <c r="AX24" s="92"/>
      <c r="AY24" s="92"/>
      <c r="AZ24" s="92"/>
      <c r="BA24" s="92"/>
      <c r="BB24" s="92"/>
      <c r="BC24" s="92"/>
      <c r="BD24" s="95"/>
    </row>
    <row r="25" spans="1:56" ht="37.5" customHeight="1" thickBot="1">
      <c r="A25" s="182"/>
      <c r="B25" s="75" t="s">
        <v>148</v>
      </c>
      <c r="C25" s="79" t="s">
        <v>151</v>
      </c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81" t="s">
        <v>20</v>
      </c>
      <c r="V25" s="81" t="s">
        <v>20</v>
      </c>
      <c r="W25" s="132">
        <v>24</v>
      </c>
      <c r="X25" s="132">
        <v>26</v>
      </c>
      <c r="Y25" s="132">
        <v>24</v>
      </c>
      <c r="Z25" s="132">
        <v>26</v>
      </c>
      <c r="AA25" s="132">
        <v>24</v>
      </c>
      <c r="AB25" s="132">
        <v>26</v>
      </c>
      <c r="AC25" s="132">
        <v>24</v>
      </c>
      <c r="AD25" s="132">
        <v>26</v>
      </c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3"/>
      <c r="AT25" s="133"/>
      <c r="AU25" s="150">
        <f t="shared" si="2"/>
        <v>200</v>
      </c>
      <c r="AV25" s="92"/>
      <c r="AW25" s="92"/>
      <c r="AX25" s="92"/>
      <c r="AY25" s="92"/>
      <c r="AZ25" s="92"/>
      <c r="BA25" s="92"/>
      <c r="BB25" s="92"/>
      <c r="BC25" s="92"/>
      <c r="BD25" s="95"/>
    </row>
    <row r="26" spans="1:56" ht="14.25" customHeight="1" thickBot="1">
      <c r="A26" s="182"/>
      <c r="B26" s="75" t="s">
        <v>95</v>
      </c>
      <c r="C26" s="57" t="s">
        <v>31</v>
      </c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81" t="s">
        <v>20</v>
      </c>
      <c r="V26" s="81" t="s">
        <v>20</v>
      </c>
      <c r="W26" s="132"/>
      <c r="X26" s="132"/>
      <c r="Y26" s="132"/>
      <c r="Z26" s="132"/>
      <c r="AA26" s="132"/>
      <c r="AB26" s="132"/>
      <c r="AC26" s="132"/>
      <c r="AD26" s="132"/>
      <c r="AE26" s="132">
        <v>36</v>
      </c>
      <c r="AF26" s="132">
        <v>36</v>
      </c>
      <c r="AG26" s="132">
        <v>36</v>
      </c>
      <c r="AH26" s="132">
        <v>36</v>
      </c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3"/>
      <c r="AT26" s="133"/>
      <c r="AU26" s="150">
        <f t="shared" si="2"/>
        <v>144</v>
      </c>
      <c r="AV26" s="92"/>
      <c r="AW26" s="92"/>
      <c r="AX26" s="92"/>
      <c r="AY26" s="92"/>
      <c r="AZ26" s="92"/>
      <c r="BA26" s="92"/>
      <c r="BB26" s="92"/>
      <c r="BC26" s="92"/>
      <c r="BD26" s="95"/>
    </row>
    <row r="27" spans="1:56" ht="16.5" customHeight="1" thickBot="1">
      <c r="A27" s="182"/>
      <c r="B27" s="75" t="s">
        <v>43</v>
      </c>
      <c r="C27" s="57" t="s">
        <v>32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81" t="s">
        <v>20</v>
      </c>
      <c r="V27" s="81" t="s">
        <v>20</v>
      </c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>
        <v>36</v>
      </c>
      <c r="AM27" s="132">
        <v>36</v>
      </c>
      <c r="AN27" s="132">
        <v>36</v>
      </c>
      <c r="AO27" s="132">
        <v>36</v>
      </c>
      <c r="AP27" s="132">
        <v>36</v>
      </c>
      <c r="AQ27" s="132">
        <v>36</v>
      </c>
      <c r="AR27" s="132"/>
      <c r="AS27" s="132"/>
      <c r="AT27" s="133"/>
      <c r="AU27" s="150">
        <f t="shared" si="2"/>
        <v>216</v>
      </c>
      <c r="AV27" s="92"/>
      <c r="AW27" s="92"/>
      <c r="AX27" s="92"/>
      <c r="AY27" s="92"/>
      <c r="AZ27" s="92"/>
      <c r="BA27" s="92"/>
      <c r="BB27" s="92"/>
      <c r="BC27" s="92"/>
      <c r="BD27" s="95"/>
    </row>
    <row r="28" spans="1:56" ht="23.25" customHeight="1" thickBot="1">
      <c r="A28" s="182"/>
      <c r="B28" s="90" t="s">
        <v>106</v>
      </c>
      <c r="C28" s="89" t="s">
        <v>107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35">
        <v>36</v>
      </c>
      <c r="U28" s="81" t="s">
        <v>20</v>
      </c>
      <c r="V28" s="81" t="s">
        <v>20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35">
        <v>36</v>
      </c>
      <c r="AS28" s="113"/>
      <c r="AT28" s="113"/>
      <c r="AU28" s="150">
        <f t="shared" si="2"/>
        <v>72</v>
      </c>
      <c r="BD28" s="94"/>
    </row>
    <row r="29" spans="1:56" ht="26.25" customHeight="1" thickBot="1">
      <c r="A29" s="182"/>
      <c r="B29" s="91" t="s">
        <v>100</v>
      </c>
      <c r="C29" s="157" t="s">
        <v>161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81" t="s">
        <v>20</v>
      </c>
      <c r="V29" s="81" t="s">
        <v>20</v>
      </c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34"/>
      <c r="AS29" s="153">
        <v>36</v>
      </c>
      <c r="AT29" s="153">
        <v>36</v>
      </c>
      <c r="AU29" s="150">
        <f t="shared" si="2"/>
        <v>72</v>
      </c>
      <c r="BD29" s="94"/>
    </row>
    <row r="30" spans="1:56" s="3" customFormat="1" ht="23.25" customHeight="1" thickBot="1" thickTop="1">
      <c r="A30" s="183"/>
      <c r="B30" s="205" t="s">
        <v>141</v>
      </c>
      <c r="C30" s="206"/>
      <c r="D30" s="141">
        <f>SUM(D7,D11,D28,D29)</f>
        <v>36</v>
      </c>
      <c r="E30" s="128">
        <f aca="true" t="shared" si="12" ref="E30:T30">SUM(E7,E11,E28,E29)</f>
        <v>36</v>
      </c>
      <c r="F30" s="128">
        <f t="shared" si="12"/>
        <v>36</v>
      </c>
      <c r="G30" s="128">
        <f t="shared" si="12"/>
        <v>36</v>
      </c>
      <c r="H30" s="128">
        <f t="shared" si="12"/>
        <v>36</v>
      </c>
      <c r="I30" s="128">
        <f t="shared" si="12"/>
        <v>36</v>
      </c>
      <c r="J30" s="128">
        <f t="shared" si="12"/>
        <v>36</v>
      </c>
      <c r="K30" s="128">
        <f t="shared" si="12"/>
        <v>36</v>
      </c>
      <c r="L30" s="128">
        <f t="shared" si="12"/>
        <v>36</v>
      </c>
      <c r="M30" s="128">
        <f t="shared" si="12"/>
        <v>36</v>
      </c>
      <c r="N30" s="128">
        <f t="shared" si="12"/>
        <v>36</v>
      </c>
      <c r="O30" s="128">
        <f t="shared" si="12"/>
        <v>36</v>
      </c>
      <c r="P30" s="128">
        <f t="shared" si="12"/>
        <v>36</v>
      </c>
      <c r="Q30" s="128">
        <f t="shared" si="12"/>
        <v>36</v>
      </c>
      <c r="R30" s="128">
        <f t="shared" si="12"/>
        <v>36</v>
      </c>
      <c r="S30" s="128">
        <f t="shared" si="12"/>
        <v>36</v>
      </c>
      <c r="T30" s="128">
        <f t="shared" si="12"/>
        <v>36</v>
      </c>
      <c r="U30" s="81" t="s">
        <v>20</v>
      </c>
      <c r="V30" s="81" t="s">
        <v>20</v>
      </c>
      <c r="W30" s="128">
        <f>SUM(W7,W11,W28,W29)</f>
        <v>36</v>
      </c>
      <c r="X30" s="128">
        <f aca="true" t="shared" si="13" ref="X30:AT30">SUM(X7,X11,X28,X29)</f>
        <v>36</v>
      </c>
      <c r="Y30" s="128">
        <f t="shared" si="13"/>
        <v>36</v>
      </c>
      <c r="Z30" s="128">
        <f t="shared" si="13"/>
        <v>36</v>
      </c>
      <c r="AA30" s="128">
        <f t="shared" si="13"/>
        <v>36</v>
      </c>
      <c r="AB30" s="128">
        <f t="shared" si="13"/>
        <v>36</v>
      </c>
      <c r="AC30" s="128">
        <f t="shared" si="13"/>
        <v>36</v>
      </c>
      <c r="AD30" s="128">
        <f t="shared" si="13"/>
        <v>36</v>
      </c>
      <c r="AE30" s="128">
        <f t="shared" si="13"/>
        <v>36</v>
      </c>
      <c r="AF30" s="128">
        <f t="shared" si="13"/>
        <v>36</v>
      </c>
      <c r="AG30" s="128">
        <f t="shared" si="13"/>
        <v>36</v>
      </c>
      <c r="AH30" s="128">
        <f t="shared" si="13"/>
        <v>36</v>
      </c>
      <c r="AI30" s="128">
        <f t="shared" si="13"/>
        <v>36</v>
      </c>
      <c r="AJ30" s="128">
        <f t="shared" si="13"/>
        <v>36</v>
      </c>
      <c r="AK30" s="128">
        <f t="shared" si="13"/>
        <v>36</v>
      </c>
      <c r="AL30" s="128">
        <f t="shared" si="13"/>
        <v>36</v>
      </c>
      <c r="AM30" s="128">
        <f t="shared" si="13"/>
        <v>36</v>
      </c>
      <c r="AN30" s="128">
        <f t="shared" si="13"/>
        <v>36</v>
      </c>
      <c r="AO30" s="128">
        <f t="shared" si="13"/>
        <v>36</v>
      </c>
      <c r="AP30" s="128">
        <f t="shared" si="13"/>
        <v>36</v>
      </c>
      <c r="AQ30" s="128">
        <f t="shared" si="13"/>
        <v>36</v>
      </c>
      <c r="AR30" s="128">
        <f t="shared" si="13"/>
        <v>36</v>
      </c>
      <c r="AS30" s="128">
        <f t="shared" si="13"/>
        <v>36</v>
      </c>
      <c r="AT30" s="128">
        <f t="shared" si="13"/>
        <v>36</v>
      </c>
      <c r="AU30" s="150">
        <f t="shared" si="2"/>
        <v>1476</v>
      </c>
      <c r="BD30" s="96"/>
    </row>
    <row r="31" ht="12.75">
      <c r="BD31" s="94"/>
    </row>
    <row r="32" spans="2:21" ht="18.75">
      <c r="B32" s="4"/>
      <c r="C32" s="5" t="s">
        <v>44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4"/>
      <c r="Q32" s="4"/>
      <c r="R32" s="4"/>
      <c r="S32" s="4"/>
      <c r="T32" s="4"/>
      <c r="U32" s="4"/>
    </row>
    <row r="33" spans="1:21" ht="12.75">
      <c r="A33" s="6" t="s">
        <v>45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</sheetData>
  <sheetProtection/>
  <mergeCells count="19">
    <mergeCell ref="AM2:AP2"/>
    <mergeCell ref="A1:AT1"/>
    <mergeCell ref="A2:A4"/>
    <mergeCell ref="B2:B4"/>
    <mergeCell ref="C2:C4"/>
    <mergeCell ref="E2:G2"/>
    <mergeCell ref="I2:K2"/>
    <mergeCell ref="R2:T2"/>
    <mergeCell ref="N2:P2"/>
    <mergeCell ref="AA2:AC2"/>
    <mergeCell ref="D3:AT3"/>
    <mergeCell ref="A5:AU5"/>
    <mergeCell ref="A7:A30"/>
    <mergeCell ref="B30:C30"/>
    <mergeCell ref="AE2:AG2"/>
    <mergeCell ref="AR2:AT2"/>
    <mergeCell ref="AU2:AU4"/>
    <mergeCell ref="V2:Y2"/>
    <mergeCell ref="AI2:AK2"/>
  </mergeCells>
  <hyperlinks>
    <hyperlink ref="A33" r:id="rId1" display="_ftnref1"/>
    <hyperlink ref="AU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6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krashakova</dc:creator>
  <cp:keywords/>
  <dc:description/>
  <cp:lastModifiedBy> Учебная часть</cp:lastModifiedBy>
  <cp:lastPrinted>2019-02-07T08:03:47Z</cp:lastPrinted>
  <dcterms:created xsi:type="dcterms:W3CDTF">2013-05-17T10:05:43Z</dcterms:created>
  <dcterms:modified xsi:type="dcterms:W3CDTF">2019-09-11T10:32:49Z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